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mkebeckmann/Desktop/"/>
    </mc:Choice>
  </mc:AlternateContent>
  <xr:revisionPtr revIDLastSave="0" documentId="13_ncr:1_{33D121C5-15B9-8F46-B730-8943087B44B0}" xr6:coauthVersionLast="47" xr6:coauthVersionMax="47" xr10:uidLastSave="{00000000-0000-0000-0000-000000000000}"/>
  <bookViews>
    <workbookView xWindow="0" yWindow="500" windowWidth="28100" windowHeight="15560" xr2:uid="{70488B46-6126-413E-8FC1-3BA5E11876BD}"/>
  </bookViews>
  <sheets>
    <sheet name="Rooster" sheetId="1" r:id="rId1"/>
    <sheet name="Instructie" sheetId="2" r:id="rId2"/>
  </sheets>
  <definedNames>
    <definedName name="_xlnm._FilterDatabase" localSheetId="0" hidden="1">Rooster!$A$1:$M$122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R10" i="1"/>
  <c r="R9" i="1"/>
  <c r="R8" i="1"/>
  <c r="R7" i="1"/>
  <c r="R6" i="1"/>
  <c r="R5" i="1"/>
  <c r="R4" i="1"/>
  <c r="Q5" i="1"/>
  <c r="Q4" i="1"/>
  <c r="Q6" i="1"/>
  <c r="Q7" i="1"/>
  <c r="Q8" i="1"/>
  <c r="Q9" i="1"/>
  <c r="Q10" i="1"/>
  <c r="Q11" i="1"/>
  <c r="Q12" i="1"/>
  <c r="Q13" i="1"/>
  <c r="Q14" i="1"/>
  <c r="O2" i="1"/>
  <c r="R2" i="1" s="1"/>
  <c r="O21" i="1"/>
</calcChain>
</file>

<file path=xl/sharedStrings.xml><?xml version="1.0" encoding="utf-8"?>
<sst xmlns="http://schemas.openxmlformats.org/spreadsheetml/2006/main" count="1063" uniqueCount="169">
  <si>
    <t>Nummer</t>
  </si>
  <si>
    <t>Datum</t>
  </si>
  <si>
    <t>Tijd</t>
  </si>
  <si>
    <t>Categorie</t>
  </si>
  <si>
    <t>Thuisteam</t>
  </si>
  <si>
    <t>Uitteam</t>
  </si>
  <si>
    <t>Sport</t>
  </si>
  <si>
    <t>Accommodatie</t>
  </si>
  <si>
    <t>Bad</t>
  </si>
  <si>
    <t>Plaats</t>
  </si>
  <si>
    <t>ManMeer Cup Heren Ronde 1</t>
  </si>
  <si>
    <t>Aqua-Novio'94 H1</t>
  </si>
  <si>
    <t>DWK H1</t>
  </si>
  <si>
    <t>Waterpolo Week</t>
  </si>
  <si>
    <t>Sportf.bad Nijmegen-West</t>
  </si>
  <si>
    <t>Veld 1</t>
  </si>
  <si>
    <t>NIJMEGEN</t>
  </si>
  <si>
    <t>Dames</t>
  </si>
  <si>
    <t>Aqua-Novio'94/Hydrofiel Da1</t>
  </si>
  <si>
    <t>ENC Arnhem (SG) Da2</t>
  </si>
  <si>
    <t>Heren (Bond)</t>
  </si>
  <si>
    <t>ZV Haerlem H1</t>
  </si>
  <si>
    <t>Proteus Da1</t>
  </si>
  <si>
    <t>VZV Njord H1</t>
  </si>
  <si>
    <t>EZCL (SG) Da2</t>
  </si>
  <si>
    <t>De Linge/PCG H1</t>
  </si>
  <si>
    <t>SWOL 1894 Da3</t>
  </si>
  <si>
    <t>Erica Terpstra Sportfondsenbad</t>
  </si>
  <si>
    <t>Thetis Da1</t>
  </si>
  <si>
    <t>VZC H1</t>
  </si>
  <si>
    <t>NDD Da1</t>
  </si>
  <si>
    <t>SVH H1</t>
  </si>
  <si>
    <t>De Treffers H1</t>
  </si>
  <si>
    <t>OZ&amp;PC H1</t>
  </si>
  <si>
    <t>JAWS Amsterdam H1</t>
  </si>
  <si>
    <t>De IJsselmeeuwen Da1</t>
  </si>
  <si>
    <t>SWOL 1894 H1</t>
  </si>
  <si>
    <t>Katwijk H1</t>
  </si>
  <si>
    <t>Heren Reserve (Bond)</t>
  </si>
  <si>
    <t>Aqua-Novio'94 H2</t>
  </si>
  <si>
    <t>ZPC AMERSFOORT H3</t>
  </si>
  <si>
    <t>Aqua-Novio'94/Hydrofiel</t>
  </si>
  <si>
    <t>RZC/EZZ (SG) Da1</t>
  </si>
  <si>
    <t>DWV Da1</t>
  </si>
  <si>
    <t>De Treffers H2</t>
  </si>
  <si>
    <t>PFC Rheden Da1</t>
  </si>
  <si>
    <t>Montferland Da1</t>
  </si>
  <si>
    <t>Het Ravijn H3</t>
  </si>
  <si>
    <t>NDD Da2</t>
  </si>
  <si>
    <t>De IJsselmeeuwen Da2</t>
  </si>
  <si>
    <t>PSV H3</t>
  </si>
  <si>
    <t>De Woelwaters Da1</t>
  </si>
  <si>
    <t>UZSC H3</t>
  </si>
  <si>
    <t>BZC Brandenburg H2</t>
  </si>
  <si>
    <t>De Breuly Da1</t>
  </si>
  <si>
    <t>Polar Bears H3</t>
  </si>
  <si>
    <t>ZEW-Triton (SG) Da1</t>
  </si>
  <si>
    <t>SWOL 1894 H3</t>
  </si>
  <si>
    <t>DWK Da2</t>
  </si>
  <si>
    <t>SWOL 1894 H2</t>
  </si>
  <si>
    <t>De Rijn Da2</t>
  </si>
  <si>
    <t>Heren</t>
  </si>
  <si>
    <t>Aqua-Novio'94 H3</t>
  </si>
  <si>
    <t>Arethusa H3</t>
  </si>
  <si>
    <t>Flevo H1</t>
  </si>
  <si>
    <t>Thetis H1</t>
  </si>
  <si>
    <t>DWK H2</t>
  </si>
  <si>
    <t>VZC H3</t>
  </si>
  <si>
    <t>De Vaart H1</t>
  </si>
  <si>
    <t>ZPC AMERSFOORT H6</t>
  </si>
  <si>
    <t>ZEW-Triton (SG) H1</t>
  </si>
  <si>
    <t>ENC Arnhem (SG) H3</t>
  </si>
  <si>
    <t>Aqua-Novio'94 H4</t>
  </si>
  <si>
    <t>Hydrofiel H1</t>
  </si>
  <si>
    <t>PFC Rheden H1</t>
  </si>
  <si>
    <t>NDD H2</t>
  </si>
  <si>
    <t>BZ&amp;PC (Boxmeer) H2</t>
  </si>
  <si>
    <t>TZC-Vahalis H1</t>
  </si>
  <si>
    <t>EZPC H1</t>
  </si>
  <si>
    <t>De Rijn H2</t>
  </si>
  <si>
    <t>DWV H2</t>
  </si>
  <si>
    <t>Natare H1</t>
  </si>
  <si>
    <t>Aqua-Novio'94 H5</t>
  </si>
  <si>
    <t>De Breuly H1</t>
  </si>
  <si>
    <t>NDD H3</t>
  </si>
  <si>
    <t>Natare H2</t>
  </si>
  <si>
    <t>Montferland H1</t>
  </si>
  <si>
    <t>EZPC H2</t>
  </si>
  <si>
    <t>ENC Arnhem (SG) H4</t>
  </si>
  <si>
    <t>PFC Rheden H2</t>
  </si>
  <si>
    <t>Aqua-Novio'94 H6</t>
  </si>
  <si>
    <t>De Spreng H1</t>
  </si>
  <si>
    <t>De IJsselmeeuwen H2</t>
  </si>
  <si>
    <t>De Breuly H2</t>
  </si>
  <si>
    <t>ENC Arnhem (SG) H5</t>
  </si>
  <si>
    <t>DOS/De Gendten</t>
  </si>
  <si>
    <t>EZZ H1</t>
  </si>
  <si>
    <t>EZPC H3</t>
  </si>
  <si>
    <t>DWV H3</t>
  </si>
  <si>
    <t>NDD H5</t>
  </si>
  <si>
    <t>NDD/De Gendten</t>
  </si>
  <si>
    <t>PFC Rheden H3</t>
  </si>
  <si>
    <t>Jongens onder 18 (Bond)</t>
  </si>
  <si>
    <t>Aqua-Novio'94 JO18-1</t>
  </si>
  <si>
    <t>ZPB H&amp;L Productions JO18-2</t>
  </si>
  <si>
    <t>PSV JO18-1</t>
  </si>
  <si>
    <t>Het Ravijn JO18-1</t>
  </si>
  <si>
    <t>GZC DONK JO18-2</t>
  </si>
  <si>
    <t>Jongens onder 16 (Bond)</t>
  </si>
  <si>
    <t>Aqua-Novio'94 JO16-1</t>
  </si>
  <si>
    <t>UZSC JO16-1</t>
  </si>
  <si>
    <t>De Ham JO16-1</t>
  </si>
  <si>
    <t>Gemengd onder 14</t>
  </si>
  <si>
    <t>Aqua-Novio'94 GO14-1</t>
  </si>
  <si>
    <t>De Breuly GO14-2</t>
  </si>
  <si>
    <t>Natare GO14-1</t>
  </si>
  <si>
    <t>Livo GO14-1</t>
  </si>
  <si>
    <t>Montferland GO14-1</t>
  </si>
  <si>
    <t>PFC Rheden GO14-1</t>
  </si>
  <si>
    <t>Gemengd onder 12</t>
  </si>
  <si>
    <t>Aqua-Novio'94 GO12-1</t>
  </si>
  <si>
    <t>EZPC GO12-1</t>
  </si>
  <si>
    <t>Veld 1 A</t>
  </si>
  <si>
    <t>ENC Arnhem (SG) GO12-2</t>
  </si>
  <si>
    <t>Polar Bears GO12-1</t>
  </si>
  <si>
    <t>Aqua-Novio'94 GO12-2</t>
  </si>
  <si>
    <t>DWK GO12-1</t>
  </si>
  <si>
    <t>De Breuly GO12-1</t>
  </si>
  <si>
    <t>VZC GO12-1</t>
  </si>
  <si>
    <t>ENC Arnhem (SG) GO12-1</t>
  </si>
  <si>
    <t>Polar Bears GO12-2</t>
  </si>
  <si>
    <t>Jury</t>
  </si>
  <si>
    <t>SR1</t>
  </si>
  <si>
    <t>SR2</t>
  </si>
  <si>
    <t>wedstrijden</t>
  </si>
  <si>
    <t>teams</t>
  </si>
  <si>
    <t>H1</t>
  </si>
  <si>
    <t>H2</t>
  </si>
  <si>
    <t>H3</t>
  </si>
  <si>
    <t>H4</t>
  </si>
  <si>
    <t>H5</t>
  </si>
  <si>
    <t>H6</t>
  </si>
  <si>
    <t>D1</t>
  </si>
  <si>
    <t>D2</t>
  </si>
  <si>
    <t>O18</t>
  </si>
  <si>
    <t>O16</t>
  </si>
  <si>
    <t>SR</t>
  </si>
  <si>
    <t>TOT</t>
  </si>
  <si>
    <t>Theo/Harm</t>
  </si>
  <si>
    <t>Bond?</t>
  </si>
  <si>
    <t xml:space="preserve">Quinvey, Gijs of Bram? </t>
  </si>
  <si>
    <t xml:space="preserve">Vanaf hier fluit het team achter de jurytafel zelf! </t>
  </si>
  <si>
    <t>Zij moeten zorgen voldoende clubscheidsrechters opgeleid te hebben!</t>
  </si>
  <si>
    <t>Let op, 1ste keer O18; op tijd checken of voldoende op tijd klaar met de opleiding!</t>
  </si>
  <si>
    <t xml:space="preserve">1. Teams moeten voor de wedstrijden waarvoor ze staan ingepland jurytafel (paarse kolom) bemanning inplannen. 
</t>
  </si>
  <si>
    <t xml:space="preserve">&gt; Voor jeugdwedstrijden O14 en O12 - 2 personen. </t>
  </si>
  <si>
    <t xml:space="preserve">&gt; Voor seniorenwedstrijden (alles behalve H6), 018 en 016 - 4 personen. </t>
  </si>
  <si>
    <t xml:space="preserve">&gt; Voor H6 wedstrijd - 3 personen. </t>
  </si>
  <si>
    <t>2. Teams moeten wanneer ze voor een jeugdwedstrijd O12 of O14 ingeland staan ook 2 personen scheidsrechter (BSR) inplannen (gele vakjes).</t>
  </si>
  <si>
    <t>3. Teams moeten wanneer ze voor een H6 wedstrijd ingepland staan ook 2 personen clubscheidsrechter (CSR) inplannen (groene vakjes). </t>
  </si>
  <si>
    <t xml:space="preserve">4. Teams die een 1ste wedstrijd in ETB jureren zijn verantwoordelijk voor dat de tablet er komt. Let op! Dat kan pas nadat de laatste wedstrijd in West is gespeeld. </t>
  </si>
  <si>
    <t>Tablet!</t>
  </si>
  <si>
    <t>Tablet! Do</t>
  </si>
  <si>
    <t>Tablet! Za - Zo</t>
  </si>
  <si>
    <t xml:space="preserve">Teams die een laatste wedstrijd in ETB jureren zijn verantwoordelijk voor dat tabel direct na het weekend terug komt in de kast in West. </t>
  </si>
  <si>
    <t xml:space="preserve">Tablet op ETB laten! </t>
  </si>
  <si>
    <t xml:space="preserve">Let op, 1ste keer O16; op tijd checken of voldoende op tijd klaar met de opleiding! + met begeleiding. </t>
  </si>
  <si>
    <t xml:space="preserve">Let op, 2de keer O16; op tijd checken of voldoende op tijd klaar met de opleiding! + met begeleiding. </t>
  </si>
  <si>
    <t xml:space="preserve">Let op, 3de keer O16; op tijd checken of voldoende op tijd klaar met de opleiding! + met begeleiding.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</si>
</sst>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Helvetica"/>
      <family val="2"/>
    </font>
    <font>
      <i/>
      <sz val="11"/>
      <color theme="4" tint="0.39997558519241921"/>
      <name val="Aptos Narrow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0" fillId="0" borderId="10" xfId="0" applyBorder="1"/>
    <xf numFmtId="14" fontId="0" fillId="0" borderId="11" xfId="0" applyNumberFormat="1" applyBorder="1"/>
    <xf numFmtId="20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4" xfId="0" applyNumberFormat="1" applyBorder="1"/>
    <xf numFmtId="20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4" fontId="0" fillId="0" borderId="0" xfId="0" applyNumberFormat="1"/>
    <xf numFmtId="20" fontId="0" fillId="0" borderId="0" xfId="0" applyNumberFormat="1"/>
    <xf numFmtId="0" fontId="0" fillId="33" borderId="0" xfId="0" applyFill="1"/>
    <xf numFmtId="0" fontId="0" fillId="33" borderId="17" xfId="0" applyFill="1" applyBorder="1"/>
    <xf numFmtId="0" fontId="0" fillId="0" borderId="18" xfId="0" applyBorder="1"/>
    <xf numFmtId="14" fontId="0" fillId="0" borderId="19" xfId="0" applyNumberFormat="1" applyBorder="1"/>
    <xf numFmtId="20" fontId="0" fillId="0" borderId="19" xfId="0" applyNumberFormat="1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33" borderId="19" xfId="0" applyFill="1" applyBorder="1"/>
    <xf numFmtId="0" fontId="0" fillId="33" borderId="20" xfId="0" applyFill="1" applyBorder="1"/>
    <xf numFmtId="0" fontId="0" fillId="34" borderId="14" xfId="0" applyFill="1" applyBorder="1"/>
    <xf numFmtId="0" fontId="0" fillId="34" borderId="15" xfId="0" applyFill="1" applyBorder="1"/>
    <xf numFmtId="0" fontId="0" fillId="34" borderId="0" xfId="0" applyFill="1"/>
    <xf numFmtId="0" fontId="0" fillId="34" borderId="17" xfId="0" applyFill="1" applyBorder="1"/>
    <xf numFmtId="0" fontId="0" fillId="34" borderId="19" xfId="0" applyFill="1" applyBorder="1"/>
    <xf numFmtId="0" fontId="0" fillId="34" borderId="20" xfId="0" applyFill="1" applyBorder="1"/>
    <xf numFmtId="0" fontId="0" fillId="35" borderId="0" xfId="0" applyFill="1"/>
    <xf numFmtId="0" fontId="0" fillId="36" borderId="0" xfId="0" applyFill="1"/>
    <xf numFmtId="0" fontId="0" fillId="36" borderId="11" xfId="0" applyFill="1" applyBorder="1"/>
    <xf numFmtId="0" fontId="0" fillId="36" borderId="14" xfId="0" applyFill="1" applyBorder="1"/>
    <xf numFmtId="0" fontId="0" fillId="36" borderId="19" xfId="0" applyFill="1" applyBorder="1"/>
    <xf numFmtId="0" fontId="18" fillId="0" borderId="0" xfId="0" applyFont="1"/>
    <xf numFmtId="0" fontId="0" fillId="37" borderId="16" xfId="0" applyFill="1" applyBorder="1"/>
    <xf numFmtId="14" fontId="0" fillId="37" borderId="0" xfId="0" applyNumberFormat="1" applyFill="1"/>
    <xf numFmtId="0" fontId="0" fillId="37" borderId="18" xfId="0" applyFill="1" applyBorder="1"/>
    <xf numFmtId="14" fontId="0" fillId="37" borderId="19" xfId="0" applyNumberFormat="1" applyFill="1" applyBorder="1"/>
    <xf numFmtId="0" fontId="19" fillId="0" borderId="0" xfId="0" applyFont="1"/>
    <xf numFmtId="0" fontId="0" fillId="33" borderId="14" xfId="0" applyFill="1" applyBorder="1"/>
    <xf numFmtId="0" fontId="0" fillId="33" borderId="15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1E2E-8335-487F-ABAC-E1B9743A0830}">
  <dimension ref="A1:R122"/>
  <sheetViews>
    <sheetView tabSelected="1" zoomScale="90" zoomScaleNormal="90" workbookViewId="0">
      <selection activeCell="S3" sqref="S3:S10"/>
    </sheetView>
  </sheetViews>
  <sheetFormatPr baseColWidth="10" defaultColWidth="8.83203125" defaultRowHeight="15" x14ac:dyDescent="0.2"/>
  <cols>
    <col min="2" max="2" width="10.33203125" bestFit="1" customWidth="1"/>
    <col min="4" max="4" width="16.6640625" customWidth="1"/>
    <col min="5" max="5" width="24.5" bestFit="1" customWidth="1"/>
    <col min="6" max="6" width="24.1640625" bestFit="1" customWidth="1"/>
    <col min="8" max="8" width="26.5" bestFit="1" customWidth="1"/>
    <col min="10" max="10" width="9.5" bestFit="1" customWidth="1"/>
    <col min="11" max="13" width="10.83203125" bestFit="1" customWidth="1"/>
    <col min="14" max="14" width="17.6640625" customWidth="1"/>
    <col min="16" max="16" width="10.83203125" bestFit="1" customWidth="1"/>
  </cols>
  <sheetData>
    <row r="1" spans="1:18" ht="16" thickBo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31" t="s">
        <v>131</v>
      </c>
      <c r="L1" t="s">
        <v>132</v>
      </c>
      <c r="M1" t="s">
        <v>133</v>
      </c>
    </row>
    <row r="2" spans="1:18" ht="16" thickBot="1" x14ac:dyDescent="0.25">
      <c r="A2" s="1">
        <v>17295</v>
      </c>
      <c r="B2" s="2">
        <v>45549</v>
      </c>
      <c r="C2" s="3">
        <v>0.5625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  <c r="K2" s="32" t="s">
        <v>137</v>
      </c>
      <c r="L2" s="4"/>
      <c r="M2" s="5"/>
      <c r="O2">
        <f>121+72</f>
        <v>193</v>
      </c>
      <c r="P2" t="s">
        <v>134</v>
      </c>
      <c r="R2">
        <f>O2/O3</f>
        <v>21.444444444444443</v>
      </c>
    </row>
    <row r="3" spans="1:18" x14ac:dyDescent="0.2">
      <c r="A3" s="6"/>
      <c r="B3" s="7">
        <v>45557</v>
      </c>
      <c r="C3" s="8">
        <v>0.59375</v>
      </c>
      <c r="D3" s="9" t="s">
        <v>61</v>
      </c>
      <c r="E3" s="9" t="s">
        <v>73</v>
      </c>
      <c r="F3" s="9" t="s">
        <v>77</v>
      </c>
      <c r="G3" s="9"/>
      <c r="H3" s="9"/>
      <c r="I3" s="9"/>
      <c r="J3" s="9"/>
      <c r="K3" s="33" t="s">
        <v>143</v>
      </c>
      <c r="L3" s="9"/>
      <c r="M3" s="10"/>
      <c r="N3" s="40" t="s">
        <v>162</v>
      </c>
      <c r="O3">
        <v>9</v>
      </c>
      <c r="P3" t="s">
        <v>135</v>
      </c>
      <c r="Q3" t="s">
        <v>147</v>
      </c>
      <c r="R3" t="s">
        <v>146</v>
      </c>
    </row>
    <row r="4" spans="1:18" x14ac:dyDescent="0.2">
      <c r="A4" s="11">
        <v>8900</v>
      </c>
      <c r="B4" s="12">
        <v>45557</v>
      </c>
      <c r="C4" s="13">
        <v>0.63541666666666663</v>
      </c>
      <c r="D4" t="s">
        <v>61</v>
      </c>
      <c r="E4" t="s">
        <v>90</v>
      </c>
      <c r="F4" t="s">
        <v>91</v>
      </c>
      <c r="G4" t="s">
        <v>13</v>
      </c>
      <c r="H4" t="s">
        <v>27</v>
      </c>
      <c r="I4" t="s">
        <v>15</v>
      </c>
      <c r="J4" t="s">
        <v>16</v>
      </c>
      <c r="K4" s="31" t="s">
        <v>73</v>
      </c>
      <c r="L4" s="14" t="s">
        <v>149</v>
      </c>
      <c r="M4" s="15" t="s">
        <v>149</v>
      </c>
      <c r="N4" t="s">
        <v>148</v>
      </c>
      <c r="O4">
        <v>1</v>
      </c>
      <c r="P4" t="s">
        <v>136</v>
      </c>
      <c r="Q4">
        <f>COUNTIF(K2:M122,P4)</f>
        <v>19</v>
      </c>
      <c r="R4">
        <f>COUNTIF(L2:M122,P4)</f>
        <v>6</v>
      </c>
    </row>
    <row r="5" spans="1:18" ht="16" thickBot="1" x14ac:dyDescent="0.25">
      <c r="A5" s="16">
        <v>9831</v>
      </c>
      <c r="B5" s="17">
        <v>45557</v>
      </c>
      <c r="C5" s="18">
        <v>0.68055555555555558</v>
      </c>
      <c r="D5" s="19" t="s">
        <v>102</v>
      </c>
      <c r="E5" s="19" t="s">
        <v>103</v>
      </c>
      <c r="F5" s="19" t="s">
        <v>104</v>
      </c>
      <c r="G5" s="19" t="s">
        <v>13</v>
      </c>
      <c r="H5" s="19" t="s">
        <v>27</v>
      </c>
      <c r="I5" s="19" t="s">
        <v>15</v>
      </c>
      <c r="J5" s="19" t="s">
        <v>16</v>
      </c>
      <c r="K5" s="34" t="s">
        <v>141</v>
      </c>
      <c r="L5" s="19"/>
      <c r="M5" s="20"/>
      <c r="O5">
        <v>2</v>
      </c>
      <c r="P5" t="s">
        <v>137</v>
      </c>
      <c r="Q5">
        <f>COUNTIF(K2:M122,P5)</f>
        <v>20</v>
      </c>
      <c r="R5">
        <f>COUNTIF(L2:M122,P5)</f>
        <v>8</v>
      </c>
    </row>
    <row r="6" spans="1:18" x14ac:dyDescent="0.2">
      <c r="A6" s="6">
        <v>4579</v>
      </c>
      <c r="B6" s="7">
        <v>45563</v>
      </c>
      <c r="C6" s="8">
        <v>0.55208333333333337</v>
      </c>
      <c r="D6" s="9" t="s">
        <v>61</v>
      </c>
      <c r="E6" s="9" t="s">
        <v>62</v>
      </c>
      <c r="F6" s="9" t="s">
        <v>63</v>
      </c>
      <c r="G6" s="9" t="s">
        <v>13</v>
      </c>
      <c r="H6" s="9" t="s">
        <v>14</v>
      </c>
      <c r="I6" s="9" t="s">
        <v>15</v>
      </c>
      <c r="J6" s="9" t="s">
        <v>16</v>
      </c>
      <c r="K6" s="33" t="s">
        <v>141</v>
      </c>
      <c r="L6" s="9"/>
      <c r="M6" s="10"/>
      <c r="O6">
        <v>3</v>
      </c>
      <c r="P6" t="s">
        <v>138</v>
      </c>
      <c r="Q6">
        <f>COUNTIF(K2:M122,P6)</f>
        <v>18</v>
      </c>
      <c r="R6">
        <f>COUNTIF(L2:M122,P6)</f>
        <v>2</v>
      </c>
    </row>
    <row r="7" spans="1:18" x14ac:dyDescent="0.2">
      <c r="A7" s="11">
        <v>7495</v>
      </c>
      <c r="B7" s="12">
        <v>45563</v>
      </c>
      <c r="C7" s="13">
        <v>0.59375</v>
      </c>
      <c r="D7" t="s">
        <v>61</v>
      </c>
      <c r="E7" t="s">
        <v>82</v>
      </c>
      <c r="F7" t="s">
        <v>83</v>
      </c>
      <c r="G7" t="s">
        <v>13</v>
      </c>
      <c r="H7" t="s">
        <v>14</v>
      </c>
      <c r="I7" t="s">
        <v>15</v>
      </c>
      <c r="J7" t="s">
        <v>16</v>
      </c>
      <c r="K7" s="31" t="s">
        <v>138</v>
      </c>
      <c r="M7" s="21"/>
      <c r="O7">
        <v>4</v>
      </c>
      <c r="P7" t="s">
        <v>139</v>
      </c>
      <c r="Q7">
        <f>COUNTIF(K2:M122,P7)</f>
        <v>20</v>
      </c>
      <c r="R7">
        <f>COUNTIF(L2:M122,P7)</f>
        <v>8</v>
      </c>
    </row>
    <row r="8" spans="1:18" ht="16" thickBot="1" x14ac:dyDescent="0.25">
      <c r="A8" s="16">
        <v>8898</v>
      </c>
      <c r="B8" s="17">
        <v>45563</v>
      </c>
      <c r="C8" s="18">
        <v>0.62847222222222221</v>
      </c>
      <c r="D8" s="19" t="s">
        <v>61</v>
      </c>
      <c r="E8" s="19" t="s">
        <v>90</v>
      </c>
      <c r="F8" s="19" t="s">
        <v>92</v>
      </c>
      <c r="G8" s="19" t="s">
        <v>13</v>
      </c>
      <c r="H8" s="19" t="s">
        <v>14</v>
      </c>
      <c r="I8" s="19" t="s">
        <v>15</v>
      </c>
      <c r="J8" s="19" t="s">
        <v>16</v>
      </c>
      <c r="K8" s="34" t="s">
        <v>138</v>
      </c>
      <c r="L8" s="22" t="s">
        <v>140</v>
      </c>
      <c r="M8" s="23" t="s">
        <v>140</v>
      </c>
      <c r="N8" t="s">
        <v>150</v>
      </c>
      <c r="O8">
        <v>5</v>
      </c>
      <c r="P8" t="s">
        <v>140</v>
      </c>
      <c r="Q8">
        <f>COUNTIF(K2:M122,P8)</f>
        <v>22</v>
      </c>
      <c r="R8">
        <f>COUNTIF(L2:M122,P8)</f>
        <v>14</v>
      </c>
    </row>
    <row r="9" spans="1:18" x14ac:dyDescent="0.2">
      <c r="A9" s="6">
        <v>11664</v>
      </c>
      <c r="B9" s="7">
        <v>45571</v>
      </c>
      <c r="C9" s="8">
        <v>0.63541666666666663</v>
      </c>
      <c r="D9" s="9" t="s">
        <v>112</v>
      </c>
      <c r="E9" s="9" t="s">
        <v>113</v>
      </c>
      <c r="F9" s="9" t="s">
        <v>114</v>
      </c>
      <c r="G9" s="9" t="s">
        <v>13</v>
      </c>
      <c r="H9" s="9" t="s">
        <v>14</v>
      </c>
      <c r="I9" s="9" t="s">
        <v>15</v>
      </c>
      <c r="J9" s="9" t="s">
        <v>16</v>
      </c>
      <c r="K9" s="33" t="s">
        <v>136</v>
      </c>
      <c r="L9" s="24" t="s">
        <v>136</v>
      </c>
      <c r="M9" s="25" t="s">
        <v>136</v>
      </c>
      <c r="O9">
        <v>6</v>
      </c>
      <c r="P9" t="s">
        <v>141</v>
      </c>
      <c r="Q9">
        <f>COUNTIF(K2:M122,P9)</f>
        <v>21</v>
      </c>
      <c r="R9">
        <f>COUNTIF(L2:M122,P9)</f>
        <v>10</v>
      </c>
    </row>
    <row r="10" spans="1:18" x14ac:dyDescent="0.2">
      <c r="A10" s="11">
        <v>5670</v>
      </c>
      <c r="B10" s="12">
        <v>45571</v>
      </c>
      <c r="C10" s="13">
        <v>0.67013888888888884</v>
      </c>
      <c r="D10" t="s">
        <v>61</v>
      </c>
      <c r="E10" t="s">
        <v>72</v>
      </c>
      <c r="F10" t="s">
        <v>73</v>
      </c>
      <c r="G10" t="s">
        <v>13</v>
      </c>
      <c r="H10" t="s">
        <v>14</v>
      </c>
      <c r="I10" t="s">
        <v>15</v>
      </c>
      <c r="J10" t="s">
        <v>16</v>
      </c>
      <c r="K10" s="31" t="s">
        <v>136</v>
      </c>
      <c r="M10" s="21"/>
      <c r="O10">
        <v>7</v>
      </c>
      <c r="P10" t="s">
        <v>142</v>
      </c>
      <c r="Q10">
        <f>COUNTIF(K2:M122,P10)</f>
        <v>21</v>
      </c>
      <c r="R10">
        <f>COUNTIF(L2:M122,P10)</f>
        <v>6</v>
      </c>
    </row>
    <row r="11" spans="1:18" x14ac:dyDescent="0.2">
      <c r="A11" s="11">
        <v>2308</v>
      </c>
      <c r="B11" s="12">
        <v>45571</v>
      </c>
      <c r="C11" s="13">
        <v>0.71527777777777779</v>
      </c>
      <c r="D11" t="s">
        <v>17</v>
      </c>
      <c r="E11" t="s">
        <v>18</v>
      </c>
      <c r="F11" t="s">
        <v>19</v>
      </c>
      <c r="G11" t="s">
        <v>13</v>
      </c>
      <c r="H11" t="s">
        <v>14</v>
      </c>
      <c r="I11" t="s">
        <v>15</v>
      </c>
      <c r="J11" t="s">
        <v>16</v>
      </c>
      <c r="K11" s="31" t="s">
        <v>139</v>
      </c>
      <c r="M11" s="21"/>
      <c r="O11">
        <v>8</v>
      </c>
      <c r="P11" t="s">
        <v>143</v>
      </c>
      <c r="Q11">
        <f>COUNTIF(K2:M122,P11)</f>
        <v>20</v>
      </c>
      <c r="R11">
        <f>COUNTIF(L2:M122,P11)</f>
        <v>4</v>
      </c>
    </row>
    <row r="12" spans="1:18" ht="16" thickBot="1" x14ac:dyDescent="0.25">
      <c r="A12" s="16">
        <v>901</v>
      </c>
      <c r="B12" s="17">
        <v>45571</v>
      </c>
      <c r="C12" s="18">
        <v>0.75694444444444442</v>
      </c>
      <c r="D12" s="19" t="s">
        <v>20</v>
      </c>
      <c r="E12" s="19" t="s">
        <v>11</v>
      </c>
      <c r="F12" s="19" t="s">
        <v>21</v>
      </c>
      <c r="G12" s="19" t="s">
        <v>13</v>
      </c>
      <c r="H12" s="19" t="s">
        <v>14</v>
      </c>
      <c r="I12" s="19" t="s">
        <v>15</v>
      </c>
      <c r="J12" s="19" t="s">
        <v>16</v>
      </c>
      <c r="K12" s="34" t="s">
        <v>142</v>
      </c>
      <c r="L12" s="19"/>
      <c r="M12" s="20"/>
      <c r="O12">
        <v>9</v>
      </c>
      <c r="P12" t="s">
        <v>73</v>
      </c>
      <c r="Q12">
        <f>COUNTIF(K2:M122,P12)</f>
        <v>15</v>
      </c>
      <c r="R12">
        <f>COUNTIF(L2:M122,P12)</f>
        <v>6</v>
      </c>
    </row>
    <row r="13" spans="1:18" x14ac:dyDescent="0.2">
      <c r="A13" s="6">
        <v>10990</v>
      </c>
      <c r="B13" s="7">
        <v>45577</v>
      </c>
      <c r="C13" s="8">
        <v>0.5625</v>
      </c>
      <c r="D13" s="9" t="s">
        <v>108</v>
      </c>
      <c r="E13" s="9" t="s">
        <v>109</v>
      </c>
      <c r="F13" s="9" t="s">
        <v>110</v>
      </c>
      <c r="G13" s="9" t="s">
        <v>13</v>
      </c>
      <c r="H13" s="9" t="s">
        <v>14</v>
      </c>
      <c r="I13" s="9" t="s">
        <v>15</v>
      </c>
      <c r="J13" s="9" t="s">
        <v>16</v>
      </c>
      <c r="K13" s="33" t="s">
        <v>138</v>
      </c>
      <c r="L13" s="9"/>
      <c r="M13" s="10"/>
      <c r="O13" s="30">
        <v>10</v>
      </c>
      <c r="P13" t="s">
        <v>144</v>
      </c>
      <c r="Q13">
        <f>COUNTIF(K2:M122,P13)</f>
        <v>10</v>
      </c>
      <c r="R13">
        <f>COUNTIF(L2:M122,P13)</f>
        <v>6</v>
      </c>
    </row>
    <row r="14" spans="1:18" x14ac:dyDescent="0.2">
      <c r="A14" s="11">
        <v>1744</v>
      </c>
      <c r="B14" s="12">
        <v>45577</v>
      </c>
      <c r="C14" s="13">
        <v>0.60763888888888884</v>
      </c>
      <c r="D14" t="s">
        <v>38</v>
      </c>
      <c r="E14" t="s">
        <v>39</v>
      </c>
      <c r="F14" t="s">
        <v>40</v>
      </c>
      <c r="G14" t="s">
        <v>13</v>
      </c>
      <c r="H14" t="s">
        <v>14</v>
      </c>
      <c r="I14" t="s">
        <v>15</v>
      </c>
      <c r="J14" t="s">
        <v>16</v>
      </c>
      <c r="K14" s="31" t="s">
        <v>138</v>
      </c>
      <c r="M14" s="21"/>
      <c r="O14" s="30">
        <v>11</v>
      </c>
      <c r="P14" t="s">
        <v>145</v>
      </c>
      <c r="Q14">
        <f>COUNTIF(K2:M122,P14)</f>
        <v>5</v>
      </c>
      <c r="R14">
        <f>COUNTIF(L2:M122,P14)</f>
        <v>0</v>
      </c>
    </row>
    <row r="15" spans="1:18" x14ac:dyDescent="0.2">
      <c r="A15" s="11"/>
      <c r="B15" s="12">
        <v>45577</v>
      </c>
      <c r="C15" s="13">
        <v>0.69791666666666663</v>
      </c>
      <c r="D15" t="s">
        <v>61</v>
      </c>
      <c r="E15" t="s">
        <v>73</v>
      </c>
      <c r="F15" t="s">
        <v>75</v>
      </c>
      <c r="K15" s="31" t="s">
        <v>137</v>
      </c>
      <c r="M15" s="21"/>
    </row>
    <row r="16" spans="1:18" ht="16" thickBot="1" x14ac:dyDescent="0.25">
      <c r="A16" s="16">
        <v>4580</v>
      </c>
      <c r="B16" s="17">
        <v>45577</v>
      </c>
      <c r="C16" s="18">
        <v>0.65625</v>
      </c>
      <c r="D16" s="19" t="s">
        <v>61</v>
      </c>
      <c r="E16" s="19" t="s">
        <v>62</v>
      </c>
      <c r="F16" s="19" t="s">
        <v>64</v>
      </c>
      <c r="G16" s="19" t="s">
        <v>13</v>
      </c>
      <c r="H16" s="19" t="s">
        <v>14</v>
      </c>
      <c r="I16" s="19" t="s">
        <v>15</v>
      </c>
      <c r="J16" s="19" t="s">
        <v>16</v>
      </c>
      <c r="K16" s="34" t="s">
        <v>137</v>
      </c>
      <c r="L16" s="19"/>
      <c r="M16" s="20"/>
      <c r="N16" s="40" t="s">
        <v>163</v>
      </c>
    </row>
    <row r="17" spans="1:15" x14ac:dyDescent="0.2">
      <c r="A17" s="6">
        <v>15383</v>
      </c>
      <c r="B17" s="7">
        <v>45578</v>
      </c>
      <c r="C17" s="8">
        <v>0.59375</v>
      </c>
      <c r="D17" s="9" t="s">
        <v>119</v>
      </c>
      <c r="E17" s="9" t="s">
        <v>125</v>
      </c>
      <c r="F17" s="9" t="s">
        <v>120</v>
      </c>
      <c r="G17" s="9" t="s">
        <v>13</v>
      </c>
      <c r="H17" s="9" t="s">
        <v>27</v>
      </c>
      <c r="I17" s="9" t="s">
        <v>122</v>
      </c>
      <c r="J17" s="9" t="s">
        <v>16</v>
      </c>
      <c r="K17" s="33" t="s">
        <v>144</v>
      </c>
      <c r="L17" s="24" t="s">
        <v>144</v>
      </c>
      <c r="M17" s="25" t="s">
        <v>144</v>
      </c>
      <c r="N17" t="s">
        <v>153</v>
      </c>
    </row>
    <row r="18" spans="1:15" x14ac:dyDescent="0.2">
      <c r="A18" s="11">
        <v>7496</v>
      </c>
      <c r="B18" s="12">
        <v>45578</v>
      </c>
      <c r="C18" s="13">
        <v>0.625</v>
      </c>
      <c r="D18" t="s">
        <v>61</v>
      </c>
      <c r="E18" t="s">
        <v>82</v>
      </c>
      <c r="F18" t="s">
        <v>84</v>
      </c>
      <c r="G18" t="s">
        <v>13</v>
      </c>
      <c r="H18" t="s">
        <v>27</v>
      </c>
      <c r="I18" t="s">
        <v>15</v>
      </c>
      <c r="J18" t="s">
        <v>16</v>
      </c>
      <c r="K18" s="31" t="s">
        <v>144</v>
      </c>
      <c r="M18" s="21"/>
    </row>
    <row r="19" spans="1:15" x14ac:dyDescent="0.2">
      <c r="A19" s="11">
        <v>8899</v>
      </c>
      <c r="B19" s="12">
        <v>45578</v>
      </c>
      <c r="C19" s="13">
        <v>0.66319444444444442</v>
      </c>
      <c r="D19" t="s">
        <v>61</v>
      </c>
      <c r="E19" t="s">
        <v>90</v>
      </c>
      <c r="F19" t="s">
        <v>93</v>
      </c>
      <c r="G19" t="s">
        <v>13</v>
      </c>
      <c r="H19" t="s">
        <v>27</v>
      </c>
      <c r="I19" t="s">
        <v>15</v>
      </c>
      <c r="J19" t="s">
        <v>16</v>
      </c>
      <c r="K19" s="31" t="s">
        <v>140</v>
      </c>
      <c r="L19" s="14" t="s">
        <v>140</v>
      </c>
      <c r="M19" s="15" t="s">
        <v>140</v>
      </c>
      <c r="N19" t="s">
        <v>150</v>
      </c>
    </row>
    <row r="20" spans="1:15" ht="16" thickBot="1" x14ac:dyDescent="0.25">
      <c r="A20" s="16">
        <v>9832</v>
      </c>
      <c r="B20" s="17">
        <v>45578</v>
      </c>
      <c r="C20" s="18">
        <v>0.70833333333333337</v>
      </c>
      <c r="D20" s="19" t="s">
        <v>102</v>
      </c>
      <c r="E20" s="19" t="s">
        <v>103</v>
      </c>
      <c r="F20" s="19" t="s">
        <v>105</v>
      </c>
      <c r="G20" s="19" t="s">
        <v>13</v>
      </c>
      <c r="H20" s="19" t="s">
        <v>27</v>
      </c>
      <c r="I20" s="19" t="s">
        <v>15</v>
      </c>
      <c r="J20" s="19" t="s">
        <v>16</v>
      </c>
      <c r="K20" s="34" t="s">
        <v>140</v>
      </c>
      <c r="L20" s="19"/>
      <c r="M20" s="20"/>
    </row>
    <row r="21" spans="1:15" x14ac:dyDescent="0.2">
      <c r="A21" s="6">
        <v>5671</v>
      </c>
      <c r="B21" s="7">
        <v>45584</v>
      </c>
      <c r="C21" s="8">
        <v>0.55208333333333337</v>
      </c>
      <c r="D21" s="9" t="s">
        <v>61</v>
      </c>
      <c r="E21" s="9" t="s">
        <v>72</v>
      </c>
      <c r="F21" s="9" t="s">
        <v>74</v>
      </c>
      <c r="G21" s="9" t="s">
        <v>13</v>
      </c>
      <c r="H21" s="9" t="s">
        <v>14</v>
      </c>
      <c r="I21" s="9" t="s">
        <v>15</v>
      </c>
      <c r="J21" s="9" t="s">
        <v>16</v>
      </c>
      <c r="K21" s="33" t="s">
        <v>136</v>
      </c>
      <c r="L21" s="9"/>
      <c r="M21" s="10"/>
      <c r="O21">
        <f>36*2</f>
        <v>72</v>
      </c>
    </row>
    <row r="22" spans="1:15" x14ac:dyDescent="0.2">
      <c r="A22" s="11">
        <v>2309</v>
      </c>
      <c r="B22" s="12">
        <v>45584</v>
      </c>
      <c r="C22" s="13">
        <v>0.59375</v>
      </c>
      <c r="D22" t="s">
        <v>17</v>
      </c>
      <c r="E22" t="s">
        <v>18</v>
      </c>
      <c r="F22" t="s">
        <v>22</v>
      </c>
      <c r="G22" t="s">
        <v>13</v>
      </c>
      <c r="H22" t="s">
        <v>14</v>
      </c>
      <c r="I22" t="s">
        <v>15</v>
      </c>
      <c r="J22" t="s">
        <v>16</v>
      </c>
      <c r="K22" s="31" t="s">
        <v>139</v>
      </c>
      <c r="M22" s="21"/>
    </row>
    <row r="23" spans="1:15" x14ac:dyDescent="0.2">
      <c r="A23" s="11">
        <v>902</v>
      </c>
      <c r="B23" s="12">
        <v>45584</v>
      </c>
      <c r="C23" s="13">
        <v>0.63541666666666663</v>
      </c>
      <c r="D23" t="s">
        <v>20</v>
      </c>
      <c r="E23" t="s">
        <v>11</v>
      </c>
      <c r="F23" t="s">
        <v>23</v>
      </c>
      <c r="G23" t="s">
        <v>13</v>
      </c>
      <c r="H23" t="s">
        <v>14</v>
      </c>
      <c r="I23" t="s">
        <v>15</v>
      </c>
      <c r="J23" t="s">
        <v>16</v>
      </c>
      <c r="K23" s="31" t="s">
        <v>142</v>
      </c>
      <c r="M23" s="21"/>
    </row>
    <row r="24" spans="1:15" x14ac:dyDescent="0.2">
      <c r="A24" s="36">
        <v>7500</v>
      </c>
      <c r="B24" s="37">
        <v>45584</v>
      </c>
      <c r="C24" s="13">
        <v>0.78125</v>
      </c>
      <c r="D24" t="s">
        <v>61</v>
      </c>
      <c r="E24" t="s">
        <v>82</v>
      </c>
      <c r="F24" t="s">
        <v>85</v>
      </c>
      <c r="G24" t="s">
        <v>13</v>
      </c>
      <c r="H24" t="s">
        <v>14</v>
      </c>
      <c r="I24" t="s">
        <v>15</v>
      </c>
      <c r="J24" t="s">
        <v>16</v>
      </c>
      <c r="K24" s="31" t="s">
        <v>136</v>
      </c>
      <c r="M24" s="21"/>
    </row>
    <row r="25" spans="1:15" x14ac:dyDescent="0.2">
      <c r="A25" s="36">
        <v>15374</v>
      </c>
      <c r="B25" s="37">
        <v>45584</v>
      </c>
      <c r="C25" s="13">
        <v>0.6875</v>
      </c>
      <c r="D25" t="s">
        <v>119</v>
      </c>
      <c r="E25" t="s">
        <v>120</v>
      </c>
      <c r="F25" t="s">
        <v>121</v>
      </c>
      <c r="G25" t="s">
        <v>13</v>
      </c>
      <c r="H25" t="s">
        <v>14</v>
      </c>
      <c r="I25" t="s">
        <v>122</v>
      </c>
      <c r="J25" t="s">
        <v>16</v>
      </c>
      <c r="K25" s="31" t="s">
        <v>136</v>
      </c>
      <c r="L25" s="26" t="s">
        <v>136</v>
      </c>
      <c r="M25" s="27" t="s">
        <v>136</v>
      </c>
    </row>
    <row r="26" spans="1:15" x14ac:dyDescent="0.2">
      <c r="A26" s="36">
        <v>15384</v>
      </c>
      <c r="B26" s="37">
        <v>45584</v>
      </c>
      <c r="C26" s="13">
        <v>0.71875</v>
      </c>
      <c r="D26" t="s">
        <v>119</v>
      </c>
      <c r="E26" t="s">
        <v>125</v>
      </c>
      <c r="F26" t="s">
        <v>126</v>
      </c>
      <c r="G26" t="s">
        <v>13</v>
      </c>
      <c r="H26" t="s">
        <v>14</v>
      </c>
      <c r="I26" t="s">
        <v>122</v>
      </c>
      <c r="J26" t="s">
        <v>16</v>
      </c>
      <c r="K26" s="31" t="s">
        <v>141</v>
      </c>
      <c r="L26" s="26" t="s">
        <v>141</v>
      </c>
      <c r="M26" s="27" t="s">
        <v>141</v>
      </c>
    </row>
    <row r="27" spans="1:15" ht="16" thickBot="1" x14ac:dyDescent="0.25">
      <c r="A27" s="38">
        <v>11665</v>
      </c>
      <c r="B27" s="39">
        <v>45584</v>
      </c>
      <c r="C27" s="18">
        <v>0.75</v>
      </c>
      <c r="D27" s="19" t="s">
        <v>112</v>
      </c>
      <c r="E27" s="19" t="s">
        <v>113</v>
      </c>
      <c r="F27" s="19" t="s">
        <v>115</v>
      </c>
      <c r="G27" s="19" t="s">
        <v>13</v>
      </c>
      <c r="H27" s="19" t="s">
        <v>14</v>
      </c>
      <c r="I27" s="19" t="s">
        <v>15</v>
      </c>
      <c r="J27" s="19" t="s">
        <v>16</v>
      </c>
      <c r="K27" s="34" t="s">
        <v>141</v>
      </c>
      <c r="L27" s="28" t="s">
        <v>141</v>
      </c>
      <c r="M27" s="29" t="s">
        <v>141</v>
      </c>
    </row>
    <row r="28" spans="1:15" x14ac:dyDescent="0.2">
      <c r="A28" s="6">
        <v>15388</v>
      </c>
      <c r="B28" s="7">
        <v>45592</v>
      </c>
      <c r="C28" s="8">
        <v>0.59375</v>
      </c>
      <c r="D28" s="9" t="s">
        <v>119</v>
      </c>
      <c r="E28" s="9" t="s">
        <v>125</v>
      </c>
      <c r="F28" s="9" t="s">
        <v>121</v>
      </c>
      <c r="G28" s="9" t="s">
        <v>13</v>
      </c>
      <c r="H28" s="9" t="s">
        <v>27</v>
      </c>
      <c r="I28" s="9" t="s">
        <v>122</v>
      </c>
      <c r="J28" s="9" t="s">
        <v>16</v>
      </c>
      <c r="K28" s="33" t="s">
        <v>144</v>
      </c>
      <c r="L28" s="24" t="s">
        <v>144</v>
      </c>
      <c r="M28" s="25" t="s">
        <v>144</v>
      </c>
      <c r="N28" s="40" t="s">
        <v>161</v>
      </c>
    </row>
    <row r="29" spans="1:15" x14ac:dyDescent="0.2">
      <c r="A29" s="11">
        <v>3081</v>
      </c>
      <c r="B29" s="12">
        <v>45592</v>
      </c>
      <c r="C29" s="13">
        <v>0.625</v>
      </c>
      <c r="D29" t="s">
        <v>17</v>
      </c>
      <c r="E29" t="s">
        <v>41</v>
      </c>
      <c r="F29" t="s">
        <v>42</v>
      </c>
      <c r="G29" t="s">
        <v>13</v>
      </c>
      <c r="H29" t="s">
        <v>27</v>
      </c>
      <c r="I29" t="s">
        <v>15</v>
      </c>
      <c r="J29" t="s">
        <v>16</v>
      </c>
      <c r="K29" s="31" t="s">
        <v>140</v>
      </c>
      <c r="M29" s="21"/>
    </row>
    <row r="30" spans="1:15" x14ac:dyDescent="0.2">
      <c r="A30" s="11">
        <v>9833</v>
      </c>
      <c r="B30" s="12">
        <v>45592</v>
      </c>
      <c r="C30" s="13">
        <v>0.66666666666666663</v>
      </c>
      <c r="D30" t="s">
        <v>102</v>
      </c>
      <c r="E30" t="s">
        <v>103</v>
      </c>
      <c r="F30" t="s">
        <v>106</v>
      </c>
      <c r="G30" t="s">
        <v>13</v>
      </c>
      <c r="H30" t="s">
        <v>27</v>
      </c>
      <c r="I30" t="s">
        <v>15</v>
      </c>
      <c r="J30" t="s">
        <v>16</v>
      </c>
      <c r="K30" s="31" t="s">
        <v>143</v>
      </c>
      <c r="M30" s="21"/>
    </row>
    <row r="31" spans="1:15" ht="16" thickBot="1" x14ac:dyDescent="0.25">
      <c r="A31" s="16">
        <v>7497</v>
      </c>
      <c r="B31" s="17">
        <v>45592</v>
      </c>
      <c r="C31" s="18">
        <v>0.73611111111111116</v>
      </c>
      <c r="D31" s="19" t="s">
        <v>61</v>
      </c>
      <c r="E31" s="19" t="s">
        <v>82</v>
      </c>
      <c r="F31" s="19" t="s">
        <v>86</v>
      </c>
      <c r="G31" s="19" t="s">
        <v>13</v>
      </c>
      <c r="H31" s="19" t="s">
        <v>27</v>
      </c>
      <c r="I31" s="19" t="s">
        <v>15</v>
      </c>
      <c r="J31" s="19" t="s">
        <v>16</v>
      </c>
      <c r="K31" s="34" t="s">
        <v>143</v>
      </c>
      <c r="L31" s="19"/>
      <c r="M31" s="20"/>
    </row>
    <row r="32" spans="1:15" x14ac:dyDescent="0.2">
      <c r="A32" s="6">
        <v>10991</v>
      </c>
      <c r="B32" s="7">
        <v>45605</v>
      </c>
      <c r="C32" s="8">
        <v>0.5625</v>
      </c>
      <c r="D32" s="9" t="s">
        <v>108</v>
      </c>
      <c r="E32" s="9" t="s">
        <v>109</v>
      </c>
      <c r="F32" s="9" t="s">
        <v>111</v>
      </c>
      <c r="G32" s="9" t="s">
        <v>13</v>
      </c>
      <c r="H32" s="9" t="s">
        <v>14</v>
      </c>
      <c r="I32" s="9" t="s">
        <v>15</v>
      </c>
      <c r="J32" s="9" t="s">
        <v>16</v>
      </c>
      <c r="K32" s="33" t="s">
        <v>141</v>
      </c>
      <c r="L32" s="9"/>
      <c r="M32" s="10"/>
    </row>
    <row r="33" spans="1:14" ht="16" thickBot="1" x14ac:dyDescent="0.25">
      <c r="A33" s="16">
        <v>7498</v>
      </c>
      <c r="B33" s="17">
        <v>45605</v>
      </c>
      <c r="C33" s="18">
        <v>0.60416666666666663</v>
      </c>
      <c r="D33" s="19" t="s">
        <v>61</v>
      </c>
      <c r="E33" s="19" t="s">
        <v>82</v>
      </c>
      <c r="F33" s="19" t="s">
        <v>87</v>
      </c>
      <c r="G33" s="19" t="s">
        <v>13</v>
      </c>
      <c r="H33" s="19" t="s">
        <v>14</v>
      </c>
      <c r="I33" s="19" t="s">
        <v>15</v>
      </c>
      <c r="J33" s="19" t="s">
        <v>16</v>
      </c>
      <c r="K33" s="34" t="s">
        <v>145</v>
      </c>
      <c r="L33" s="19"/>
      <c r="M33" s="20"/>
      <c r="N33" t="s">
        <v>166</v>
      </c>
    </row>
    <row r="34" spans="1:14" x14ac:dyDescent="0.2">
      <c r="A34" s="6">
        <v>9834</v>
      </c>
      <c r="B34" s="7">
        <v>45606</v>
      </c>
      <c r="C34" s="8">
        <v>0.63541666666666663</v>
      </c>
      <c r="D34" s="9" t="s">
        <v>102</v>
      </c>
      <c r="E34" s="9" t="s">
        <v>103</v>
      </c>
      <c r="F34" s="9" t="s">
        <v>107</v>
      </c>
      <c r="G34" s="9" t="s">
        <v>13</v>
      </c>
      <c r="H34" s="9" t="s">
        <v>14</v>
      </c>
      <c r="I34" s="9" t="s">
        <v>15</v>
      </c>
      <c r="J34" s="9" t="s">
        <v>16</v>
      </c>
      <c r="K34" s="33" t="s">
        <v>145</v>
      </c>
      <c r="L34" s="9"/>
      <c r="M34" s="10"/>
      <c r="N34" t="s">
        <v>167</v>
      </c>
    </row>
    <row r="35" spans="1:14" ht="16" thickBot="1" x14ac:dyDescent="0.25">
      <c r="A35" s="16">
        <v>8901</v>
      </c>
      <c r="B35" s="17">
        <v>45606</v>
      </c>
      <c r="C35" s="18">
        <v>0.68055555555555558</v>
      </c>
      <c r="D35" s="19" t="s">
        <v>61</v>
      </c>
      <c r="E35" s="19" t="s">
        <v>90</v>
      </c>
      <c r="F35" s="19" t="s">
        <v>94</v>
      </c>
      <c r="G35" s="19" t="s">
        <v>13</v>
      </c>
      <c r="H35" s="19" t="s">
        <v>14</v>
      </c>
      <c r="I35" s="19" t="s">
        <v>15</v>
      </c>
      <c r="J35" s="19" t="s">
        <v>16</v>
      </c>
      <c r="K35" s="34" t="s">
        <v>144</v>
      </c>
      <c r="L35" s="22" t="s">
        <v>144</v>
      </c>
      <c r="M35" s="23" t="s">
        <v>144</v>
      </c>
      <c r="N35" t="s">
        <v>151</v>
      </c>
    </row>
    <row r="36" spans="1:14" x14ac:dyDescent="0.2">
      <c r="A36" s="6">
        <v>15376</v>
      </c>
      <c r="B36" s="7">
        <v>45612</v>
      </c>
      <c r="C36" s="8">
        <v>0.55208333333333337</v>
      </c>
      <c r="D36" s="9" t="s">
        <v>119</v>
      </c>
      <c r="E36" s="9" t="s">
        <v>120</v>
      </c>
      <c r="F36" s="9" t="s">
        <v>123</v>
      </c>
      <c r="G36" s="9" t="s">
        <v>13</v>
      </c>
      <c r="H36" s="9" t="s">
        <v>14</v>
      </c>
      <c r="I36" s="9" t="s">
        <v>122</v>
      </c>
      <c r="J36" s="9" t="s">
        <v>16</v>
      </c>
      <c r="K36" s="33" t="s">
        <v>142</v>
      </c>
      <c r="L36" s="24" t="s">
        <v>142</v>
      </c>
      <c r="M36" s="25" t="s">
        <v>142</v>
      </c>
      <c r="N36" t="s">
        <v>152</v>
      </c>
    </row>
    <row r="37" spans="1:14" x14ac:dyDescent="0.2">
      <c r="A37" s="11">
        <v>15385</v>
      </c>
      <c r="B37" s="12">
        <v>45612</v>
      </c>
      <c r="C37" s="13">
        <v>0.58680555555555558</v>
      </c>
      <c r="D37" t="s">
        <v>119</v>
      </c>
      <c r="E37" t="s">
        <v>125</v>
      </c>
      <c r="F37" t="s">
        <v>127</v>
      </c>
      <c r="G37" t="s">
        <v>13</v>
      </c>
      <c r="H37" t="s">
        <v>14</v>
      </c>
      <c r="I37" t="s">
        <v>122</v>
      </c>
      <c r="J37" t="s">
        <v>16</v>
      </c>
      <c r="K37" s="31" t="s">
        <v>142</v>
      </c>
      <c r="L37" s="26" t="s">
        <v>142</v>
      </c>
      <c r="M37" s="27" t="s">
        <v>142</v>
      </c>
    </row>
    <row r="38" spans="1:14" x14ac:dyDescent="0.2">
      <c r="A38" s="11">
        <v>11667</v>
      </c>
      <c r="B38" s="12">
        <v>45612</v>
      </c>
      <c r="C38" s="13">
        <v>0.61458333333333337</v>
      </c>
      <c r="D38" t="s">
        <v>112</v>
      </c>
      <c r="E38" t="s">
        <v>113</v>
      </c>
      <c r="F38" t="s">
        <v>116</v>
      </c>
      <c r="G38" t="s">
        <v>13</v>
      </c>
      <c r="H38" t="s">
        <v>14</v>
      </c>
      <c r="I38" t="s">
        <v>15</v>
      </c>
      <c r="J38" t="s">
        <v>16</v>
      </c>
      <c r="K38" s="31" t="s">
        <v>142</v>
      </c>
      <c r="L38" s="26" t="s">
        <v>142</v>
      </c>
      <c r="M38" s="27" t="s">
        <v>142</v>
      </c>
    </row>
    <row r="39" spans="1:14" x14ac:dyDescent="0.2">
      <c r="A39" s="11">
        <v>5673</v>
      </c>
      <c r="B39" s="12">
        <v>45612</v>
      </c>
      <c r="C39" s="13">
        <v>0.64930555555555558</v>
      </c>
      <c r="D39" t="s">
        <v>61</v>
      </c>
      <c r="E39" t="s">
        <v>72</v>
      </c>
      <c r="F39" t="s">
        <v>75</v>
      </c>
      <c r="G39" t="s">
        <v>13</v>
      </c>
      <c r="H39" t="s">
        <v>14</v>
      </c>
      <c r="I39" t="s">
        <v>15</v>
      </c>
      <c r="J39" t="s">
        <v>16</v>
      </c>
      <c r="K39" s="31" t="s">
        <v>143</v>
      </c>
      <c r="M39" s="21"/>
    </row>
    <row r="40" spans="1:14" x14ac:dyDescent="0.2">
      <c r="A40" s="11">
        <v>2311</v>
      </c>
      <c r="B40" s="12">
        <v>45612</v>
      </c>
      <c r="C40" s="13">
        <v>0.68402777777777779</v>
      </c>
      <c r="D40" t="s">
        <v>17</v>
      </c>
      <c r="E40" t="s">
        <v>18</v>
      </c>
      <c r="F40" t="s">
        <v>24</v>
      </c>
      <c r="G40" t="s">
        <v>13</v>
      </c>
      <c r="H40" t="s">
        <v>14</v>
      </c>
      <c r="I40" t="s">
        <v>15</v>
      </c>
      <c r="J40" t="s">
        <v>16</v>
      </c>
      <c r="K40" s="31" t="s">
        <v>138</v>
      </c>
      <c r="M40" s="21"/>
    </row>
    <row r="41" spans="1:14" x14ac:dyDescent="0.2">
      <c r="A41" s="11">
        <v>3084</v>
      </c>
      <c r="B41" s="12">
        <v>45612</v>
      </c>
      <c r="C41" s="13">
        <v>0.71527777777777779</v>
      </c>
      <c r="D41" t="s">
        <v>17</v>
      </c>
      <c r="E41" t="s">
        <v>41</v>
      </c>
      <c r="F41" t="s">
        <v>43</v>
      </c>
      <c r="G41" t="s">
        <v>13</v>
      </c>
      <c r="H41" t="s">
        <v>14</v>
      </c>
      <c r="I41" t="s">
        <v>15</v>
      </c>
      <c r="J41" t="s">
        <v>16</v>
      </c>
      <c r="K41" s="31" t="s">
        <v>138</v>
      </c>
      <c r="M41" s="21"/>
    </row>
    <row r="42" spans="1:14" x14ac:dyDescent="0.2">
      <c r="A42" s="11">
        <v>904</v>
      </c>
      <c r="B42" s="12">
        <v>45612</v>
      </c>
      <c r="C42" s="13">
        <v>0.76388888888888884</v>
      </c>
      <c r="D42" t="s">
        <v>20</v>
      </c>
      <c r="E42" t="s">
        <v>11</v>
      </c>
      <c r="F42" t="s">
        <v>25</v>
      </c>
      <c r="G42" t="s">
        <v>13</v>
      </c>
      <c r="H42" t="s">
        <v>14</v>
      </c>
      <c r="I42" t="s">
        <v>15</v>
      </c>
      <c r="J42" t="s">
        <v>16</v>
      </c>
      <c r="K42" s="31" t="s">
        <v>138</v>
      </c>
      <c r="M42" s="21"/>
    </row>
    <row r="43" spans="1:14" x14ac:dyDescent="0.2">
      <c r="A43" s="11">
        <v>1746</v>
      </c>
      <c r="B43" s="12">
        <v>45612</v>
      </c>
      <c r="C43" s="13">
        <v>0.81597222222222221</v>
      </c>
      <c r="D43" t="s">
        <v>38</v>
      </c>
      <c r="E43" t="s">
        <v>39</v>
      </c>
      <c r="F43" t="s">
        <v>44</v>
      </c>
      <c r="G43" t="s">
        <v>13</v>
      </c>
      <c r="H43" t="s">
        <v>14</v>
      </c>
      <c r="I43" t="s">
        <v>15</v>
      </c>
      <c r="J43" t="s">
        <v>16</v>
      </c>
      <c r="K43" s="31" t="s">
        <v>136</v>
      </c>
      <c r="M43" s="21"/>
    </row>
    <row r="44" spans="1:14" x14ac:dyDescent="0.2">
      <c r="A44" s="11">
        <v>4581</v>
      </c>
      <c r="B44" s="12">
        <v>45612</v>
      </c>
      <c r="C44" s="13">
        <v>0.86458333333333337</v>
      </c>
      <c r="D44" t="s">
        <v>61</v>
      </c>
      <c r="E44" t="s">
        <v>62</v>
      </c>
      <c r="F44" t="s">
        <v>65</v>
      </c>
      <c r="G44" t="s">
        <v>13</v>
      </c>
      <c r="H44" t="s">
        <v>14</v>
      </c>
      <c r="I44" t="s">
        <v>15</v>
      </c>
      <c r="J44" t="s">
        <v>16</v>
      </c>
      <c r="K44" s="31" t="s">
        <v>137</v>
      </c>
      <c r="M44" s="21"/>
    </row>
    <row r="45" spans="1:14" ht="16" thickBot="1" x14ac:dyDescent="0.25">
      <c r="A45" s="16"/>
      <c r="B45" s="17">
        <v>45612</v>
      </c>
      <c r="C45" s="18">
        <v>0.89583333333333337</v>
      </c>
      <c r="D45" s="19" t="s">
        <v>61</v>
      </c>
      <c r="E45" s="19" t="s">
        <v>73</v>
      </c>
      <c r="F45" s="19" t="s">
        <v>74</v>
      </c>
      <c r="G45" s="19"/>
      <c r="H45" s="19"/>
      <c r="I45" s="19"/>
      <c r="J45" s="19"/>
      <c r="K45" s="34" t="s">
        <v>137</v>
      </c>
      <c r="L45" s="19"/>
      <c r="M45" s="20"/>
    </row>
    <row r="46" spans="1:14" x14ac:dyDescent="0.2">
      <c r="A46" s="6">
        <v>7499</v>
      </c>
      <c r="B46" s="7">
        <v>45620</v>
      </c>
      <c r="C46" s="8">
        <v>0.59375</v>
      </c>
      <c r="D46" s="9" t="s">
        <v>61</v>
      </c>
      <c r="E46" s="9" t="s">
        <v>82</v>
      </c>
      <c r="F46" s="9" t="s">
        <v>88</v>
      </c>
      <c r="G46" s="9" t="s">
        <v>13</v>
      </c>
      <c r="H46" s="9" t="s">
        <v>27</v>
      </c>
      <c r="I46" s="9" t="s">
        <v>15</v>
      </c>
      <c r="J46" s="9" t="s">
        <v>16</v>
      </c>
      <c r="K46" s="33" t="s">
        <v>142</v>
      </c>
      <c r="L46" s="9"/>
      <c r="M46" s="10"/>
      <c r="N46" s="40" t="s">
        <v>162</v>
      </c>
    </row>
    <row r="47" spans="1:14" ht="16" thickBot="1" x14ac:dyDescent="0.25">
      <c r="A47" s="16">
        <v>8902</v>
      </c>
      <c r="B47" s="17">
        <v>45620</v>
      </c>
      <c r="C47" s="18">
        <v>0.62847222222222221</v>
      </c>
      <c r="D47" s="19" t="s">
        <v>61</v>
      </c>
      <c r="E47" s="19" t="s">
        <v>90</v>
      </c>
      <c r="F47" s="19" t="s">
        <v>95</v>
      </c>
      <c r="G47" s="19" t="s">
        <v>13</v>
      </c>
      <c r="H47" s="19" t="s">
        <v>27</v>
      </c>
      <c r="I47" s="19" t="s">
        <v>15</v>
      </c>
      <c r="J47" s="19" t="s">
        <v>16</v>
      </c>
      <c r="K47" s="34" t="s">
        <v>140</v>
      </c>
      <c r="L47" s="22" t="s">
        <v>140</v>
      </c>
      <c r="M47" s="23" t="s">
        <v>140</v>
      </c>
    </row>
    <row r="48" spans="1:14" x14ac:dyDescent="0.2">
      <c r="A48" s="6">
        <v>4582</v>
      </c>
      <c r="B48" s="7">
        <v>45626</v>
      </c>
      <c r="C48" s="8">
        <v>0.55208333333333337</v>
      </c>
      <c r="D48" s="9" t="s">
        <v>61</v>
      </c>
      <c r="E48" s="9" t="s">
        <v>62</v>
      </c>
      <c r="F48" s="9" t="s">
        <v>66</v>
      </c>
      <c r="G48" s="9" t="s">
        <v>13</v>
      </c>
      <c r="H48" s="9" t="s">
        <v>27</v>
      </c>
      <c r="I48" s="9" t="s">
        <v>15</v>
      </c>
      <c r="J48" s="9" t="s">
        <v>16</v>
      </c>
      <c r="K48" s="33" t="s">
        <v>143</v>
      </c>
      <c r="L48" s="9"/>
      <c r="M48" s="10"/>
      <c r="N48" s="40" t="s">
        <v>162</v>
      </c>
    </row>
    <row r="49" spans="1:14" x14ac:dyDescent="0.2">
      <c r="A49" s="11">
        <v>2312</v>
      </c>
      <c r="B49" s="12">
        <v>45626</v>
      </c>
      <c r="C49" s="13">
        <v>0.59375</v>
      </c>
      <c r="D49" t="s">
        <v>17</v>
      </c>
      <c r="E49" t="s">
        <v>18</v>
      </c>
      <c r="F49" t="s">
        <v>26</v>
      </c>
      <c r="G49" t="s">
        <v>13</v>
      </c>
      <c r="H49" t="s">
        <v>27</v>
      </c>
      <c r="I49" t="s">
        <v>15</v>
      </c>
      <c r="J49" t="s">
        <v>16</v>
      </c>
      <c r="K49" s="31" t="s">
        <v>138</v>
      </c>
      <c r="M49" s="21"/>
    </row>
    <row r="50" spans="1:14" x14ac:dyDescent="0.2">
      <c r="A50" s="11">
        <v>3085</v>
      </c>
      <c r="B50" s="12">
        <v>45626</v>
      </c>
      <c r="C50" s="13">
        <v>0.63541666666666663</v>
      </c>
      <c r="D50" t="s">
        <v>17</v>
      </c>
      <c r="E50" t="s">
        <v>41</v>
      </c>
      <c r="F50" t="s">
        <v>45</v>
      </c>
      <c r="G50" t="s">
        <v>13</v>
      </c>
      <c r="H50" t="s">
        <v>27</v>
      </c>
      <c r="I50" t="s">
        <v>15</v>
      </c>
      <c r="J50" t="s">
        <v>16</v>
      </c>
      <c r="K50" s="31" t="s">
        <v>142</v>
      </c>
      <c r="M50" s="21"/>
    </row>
    <row r="51" spans="1:14" ht="16" thickBot="1" x14ac:dyDescent="0.25">
      <c r="A51" s="16"/>
      <c r="B51" s="17">
        <v>45626</v>
      </c>
      <c r="C51" s="18">
        <v>0.67708333333333337</v>
      </c>
      <c r="D51" s="19" t="s">
        <v>61</v>
      </c>
      <c r="E51" s="19" t="s">
        <v>73</v>
      </c>
      <c r="F51" s="19" t="s">
        <v>81</v>
      </c>
      <c r="G51" s="19"/>
      <c r="H51" s="19"/>
      <c r="I51" s="19"/>
      <c r="J51" s="19"/>
      <c r="K51" s="34" t="s">
        <v>142</v>
      </c>
      <c r="L51" s="19"/>
      <c r="M51" s="20"/>
      <c r="N51" s="40" t="s">
        <v>165</v>
      </c>
    </row>
    <row r="52" spans="1:14" x14ac:dyDescent="0.2">
      <c r="A52" s="6">
        <v>15377</v>
      </c>
      <c r="B52" s="7">
        <v>45627</v>
      </c>
      <c r="C52" s="8">
        <v>0.59375</v>
      </c>
      <c r="D52" s="9" t="s">
        <v>119</v>
      </c>
      <c r="E52" s="9" t="s">
        <v>120</v>
      </c>
      <c r="F52" s="9" t="s">
        <v>124</v>
      </c>
      <c r="G52" s="9" t="s">
        <v>13</v>
      </c>
      <c r="H52" s="9" t="s">
        <v>27</v>
      </c>
      <c r="I52" s="9" t="s">
        <v>122</v>
      </c>
      <c r="J52" s="9" t="s">
        <v>16</v>
      </c>
      <c r="K52" s="33" t="s">
        <v>141</v>
      </c>
      <c r="L52" s="24" t="s">
        <v>141</v>
      </c>
      <c r="M52" s="25" t="s">
        <v>141</v>
      </c>
    </row>
    <row r="53" spans="1:14" x14ac:dyDescent="0.2">
      <c r="A53" s="11">
        <v>15386</v>
      </c>
      <c r="B53" s="12">
        <v>45627</v>
      </c>
      <c r="C53" s="13">
        <v>0.625</v>
      </c>
      <c r="D53" t="s">
        <v>119</v>
      </c>
      <c r="E53" t="s">
        <v>125</v>
      </c>
      <c r="F53" t="s">
        <v>129</v>
      </c>
      <c r="G53" t="s">
        <v>13</v>
      </c>
      <c r="H53" t="s">
        <v>27</v>
      </c>
      <c r="I53" t="s">
        <v>122</v>
      </c>
      <c r="J53" t="s">
        <v>16</v>
      </c>
      <c r="K53" s="31" t="s">
        <v>141</v>
      </c>
      <c r="L53" s="26" t="s">
        <v>141</v>
      </c>
      <c r="M53" s="27" t="s">
        <v>141</v>
      </c>
    </row>
    <row r="54" spans="1:14" x14ac:dyDescent="0.2">
      <c r="A54" s="11">
        <v>11668</v>
      </c>
      <c r="B54" s="12">
        <v>45627</v>
      </c>
      <c r="C54" s="13">
        <v>0.65625</v>
      </c>
      <c r="D54" t="s">
        <v>112</v>
      </c>
      <c r="E54" t="s">
        <v>113</v>
      </c>
      <c r="F54" t="s">
        <v>117</v>
      </c>
      <c r="G54" t="s">
        <v>13</v>
      </c>
      <c r="H54" t="s">
        <v>27</v>
      </c>
      <c r="I54" t="s">
        <v>15</v>
      </c>
      <c r="J54" t="s">
        <v>16</v>
      </c>
      <c r="K54" s="31" t="s">
        <v>140</v>
      </c>
      <c r="L54" s="26" t="s">
        <v>140</v>
      </c>
      <c r="M54" s="27" t="s">
        <v>140</v>
      </c>
    </row>
    <row r="55" spans="1:14" ht="16" thickBot="1" x14ac:dyDescent="0.25">
      <c r="A55" s="16">
        <v>8903</v>
      </c>
      <c r="B55" s="17">
        <v>45627</v>
      </c>
      <c r="C55" s="18">
        <v>0.6875</v>
      </c>
      <c r="D55" s="19" t="s">
        <v>61</v>
      </c>
      <c r="E55" s="19" t="s">
        <v>90</v>
      </c>
      <c r="F55" s="19" t="s">
        <v>96</v>
      </c>
      <c r="G55" s="19" t="s">
        <v>13</v>
      </c>
      <c r="H55" s="19" t="s">
        <v>27</v>
      </c>
      <c r="I55" s="19" t="s">
        <v>15</v>
      </c>
      <c r="J55" s="19" t="s">
        <v>16</v>
      </c>
      <c r="K55" s="34" t="s">
        <v>140</v>
      </c>
      <c r="L55" s="22" t="s">
        <v>140</v>
      </c>
      <c r="M55" s="23" t="s">
        <v>140</v>
      </c>
    </row>
    <row r="56" spans="1:14" x14ac:dyDescent="0.2">
      <c r="A56" s="6">
        <v>5674</v>
      </c>
      <c r="B56" s="7">
        <v>45633</v>
      </c>
      <c r="C56" s="8">
        <v>0.55208333333333337</v>
      </c>
      <c r="D56" s="9" t="s">
        <v>61</v>
      </c>
      <c r="E56" s="9" t="s">
        <v>72</v>
      </c>
      <c r="F56" s="9" t="s">
        <v>76</v>
      </c>
      <c r="G56" s="9" t="s">
        <v>13</v>
      </c>
      <c r="H56" s="9" t="s">
        <v>14</v>
      </c>
      <c r="I56" s="9" t="s">
        <v>15</v>
      </c>
      <c r="J56" s="9" t="s">
        <v>16</v>
      </c>
      <c r="K56" s="33" t="s">
        <v>138</v>
      </c>
      <c r="L56" s="9"/>
      <c r="M56" s="10"/>
    </row>
    <row r="57" spans="1:14" ht="16" thickBot="1" x14ac:dyDescent="0.25">
      <c r="A57" s="16">
        <v>8908</v>
      </c>
      <c r="B57" s="17">
        <v>45633</v>
      </c>
      <c r="C57" s="18">
        <v>0.58680555555555558</v>
      </c>
      <c r="D57" s="19" t="s">
        <v>61</v>
      </c>
      <c r="E57" s="19" t="s">
        <v>90</v>
      </c>
      <c r="F57" s="19" t="s">
        <v>97</v>
      </c>
      <c r="G57" s="19" t="s">
        <v>13</v>
      </c>
      <c r="H57" s="19" t="s">
        <v>14</v>
      </c>
      <c r="I57" s="19" t="s">
        <v>15</v>
      </c>
      <c r="J57" s="19" t="s">
        <v>16</v>
      </c>
      <c r="K57" s="34" t="s">
        <v>139</v>
      </c>
      <c r="L57" s="22" t="s">
        <v>139</v>
      </c>
      <c r="M57" s="23" t="s">
        <v>139</v>
      </c>
    </row>
    <row r="58" spans="1:14" x14ac:dyDescent="0.2">
      <c r="A58" s="6">
        <v>5675</v>
      </c>
      <c r="B58" s="7">
        <v>45640</v>
      </c>
      <c r="C58" s="8">
        <v>0.55208333333333337</v>
      </c>
      <c r="D58" s="9" t="s">
        <v>61</v>
      </c>
      <c r="E58" s="9" t="s">
        <v>72</v>
      </c>
      <c r="F58" s="9" t="s">
        <v>77</v>
      </c>
      <c r="G58" s="9" t="s">
        <v>13</v>
      </c>
      <c r="H58" s="9" t="s">
        <v>14</v>
      </c>
      <c r="I58" s="9" t="s">
        <v>15</v>
      </c>
      <c r="J58" s="9" t="s">
        <v>16</v>
      </c>
      <c r="K58" s="33" t="s">
        <v>143</v>
      </c>
      <c r="L58" s="9"/>
      <c r="M58" s="10"/>
    </row>
    <row r="59" spans="1:14" x14ac:dyDescent="0.2">
      <c r="A59" s="11">
        <v>2313</v>
      </c>
      <c r="B59" s="12">
        <v>45640</v>
      </c>
      <c r="C59" s="13">
        <v>0.59375</v>
      </c>
      <c r="D59" t="s">
        <v>17</v>
      </c>
      <c r="E59" t="s">
        <v>18</v>
      </c>
      <c r="F59" t="s">
        <v>28</v>
      </c>
      <c r="G59" t="s">
        <v>13</v>
      </c>
      <c r="H59" t="s">
        <v>14</v>
      </c>
      <c r="I59" t="s">
        <v>15</v>
      </c>
      <c r="J59" t="s">
        <v>16</v>
      </c>
      <c r="K59" s="31" t="s">
        <v>139</v>
      </c>
      <c r="M59" s="21"/>
    </row>
    <row r="60" spans="1:14" x14ac:dyDescent="0.2">
      <c r="A60" s="11">
        <v>3086</v>
      </c>
      <c r="B60" s="12">
        <v>45640</v>
      </c>
      <c r="C60" s="13">
        <v>0.63541666666666663</v>
      </c>
      <c r="D60" t="s">
        <v>17</v>
      </c>
      <c r="E60" t="s">
        <v>41</v>
      </c>
      <c r="F60" t="s">
        <v>46</v>
      </c>
      <c r="G60" t="s">
        <v>13</v>
      </c>
      <c r="H60" t="s">
        <v>14</v>
      </c>
      <c r="I60" t="s">
        <v>15</v>
      </c>
      <c r="J60" t="s">
        <v>16</v>
      </c>
      <c r="K60" s="31" t="s">
        <v>142</v>
      </c>
      <c r="M60" s="21"/>
    </row>
    <row r="61" spans="1:14" ht="16" thickBot="1" x14ac:dyDescent="0.25">
      <c r="A61" s="16">
        <v>906</v>
      </c>
      <c r="B61" s="17">
        <v>45640</v>
      </c>
      <c r="C61" s="18">
        <v>0.67708333333333337</v>
      </c>
      <c r="D61" s="19" t="s">
        <v>20</v>
      </c>
      <c r="E61" s="19" t="s">
        <v>11</v>
      </c>
      <c r="F61" s="19" t="s">
        <v>29</v>
      </c>
      <c r="G61" s="19" t="s">
        <v>13</v>
      </c>
      <c r="H61" s="19" t="s">
        <v>14</v>
      </c>
      <c r="I61" s="19" t="s">
        <v>15</v>
      </c>
      <c r="J61" s="19" t="s">
        <v>16</v>
      </c>
      <c r="K61" s="34" t="s">
        <v>142</v>
      </c>
      <c r="L61" s="19"/>
      <c r="M61" s="20"/>
    </row>
    <row r="62" spans="1:14" x14ac:dyDescent="0.2">
      <c r="A62" s="6">
        <v>15378</v>
      </c>
      <c r="B62" s="7">
        <v>45641</v>
      </c>
      <c r="C62" s="8">
        <v>0.59375</v>
      </c>
      <c r="D62" s="9" t="s">
        <v>119</v>
      </c>
      <c r="E62" s="9" t="s">
        <v>120</v>
      </c>
      <c r="F62" s="9" t="s">
        <v>125</v>
      </c>
      <c r="G62" s="9" t="s">
        <v>13</v>
      </c>
      <c r="H62" s="9" t="s">
        <v>27</v>
      </c>
      <c r="I62" s="9" t="s">
        <v>122</v>
      </c>
      <c r="J62" s="9" t="s">
        <v>16</v>
      </c>
      <c r="K62" s="33" t="s">
        <v>137</v>
      </c>
      <c r="L62" s="24" t="s">
        <v>137</v>
      </c>
      <c r="M62" s="25" t="s">
        <v>137</v>
      </c>
      <c r="N62" s="40" t="s">
        <v>163</v>
      </c>
    </row>
    <row r="63" spans="1:14" ht="16" thickBot="1" x14ac:dyDescent="0.25">
      <c r="A63" s="16">
        <v>11669</v>
      </c>
      <c r="B63" s="17">
        <v>45641</v>
      </c>
      <c r="C63" s="18">
        <v>0.625</v>
      </c>
      <c r="D63" s="19" t="s">
        <v>112</v>
      </c>
      <c r="E63" s="19" t="s">
        <v>113</v>
      </c>
      <c r="F63" s="19" t="s">
        <v>114</v>
      </c>
      <c r="G63" s="19" t="s">
        <v>13</v>
      </c>
      <c r="H63" s="19" t="s">
        <v>27</v>
      </c>
      <c r="I63" s="19" t="s">
        <v>15</v>
      </c>
      <c r="J63" s="19" t="s">
        <v>16</v>
      </c>
      <c r="K63" s="34" t="s">
        <v>137</v>
      </c>
      <c r="L63" s="28" t="s">
        <v>137</v>
      </c>
      <c r="M63" s="29" t="s">
        <v>137</v>
      </c>
    </row>
    <row r="64" spans="1:14" x14ac:dyDescent="0.2">
      <c r="A64" s="6"/>
      <c r="B64" s="7">
        <v>45668</v>
      </c>
      <c r="C64" s="8">
        <v>0.55208333333333337</v>
      </c>
      <c r="D64" s="9" t="s">
        <v>61</v>
      </c>
      <c r="E64" s="9" t="s">
        <v>73</v>
      </c>
      <c r="F64" s="9" t="s">
        <v>72</v>
      </c>
      <c r="G64" s="9"/>
      <c r="H64" s="9"/>
      <c r="I64" s="9"/>
      <c r="J64" s="9"/>
      <c r="K64" s="33" t="s">
        <v>137</v>
      </c>
      <c r="L64" s="9"/>
      <c r="M64" s="10"/>
    </row>
    <row r="65" spans="1:14" x14ac:dyDescent="0.2">
      <c r="A65" s="11">
        <v>4583</v>
      </c>
      <c r="B65" s="12">
        <v>45668</v>
      </c>
      <c r="C65" s="13">
        <v>0.59375</v>
      </c>
      <c r="D65" t="s">
        <v>61</v>
      </c>
      <c r="E65" t="s">
        <v>62</v>
      </c>
      <c r="F65" t="s">
        <v>67</v>
      </c>
      <c r="G65" t="s">
        <v>13</v>
      </c>
      <c r="H65" t="s">
        <v>14</v>
      </c>
      <c r="I65" t="s">
        <v>15</v>
      </c>
      <c r="J65" t="s">
        <v>16</v>
      </c>
      <c r="K65" s="31" t="s">
        <v>73</v>
      </c>
      <c r="M65" s="21"/>
    </row>
    <row r="66" spans="1:14" ht="16" thickBot="1" x14ac:dyDescent="0.25">
      <c r="A66" s="16">
        <v>1748</v>
      </c>
      <c r="B66" s="17">
        <v>45668</v>
      </c>
      <c r="C66" s="18">
        <v>0.63541666666666663</v>
      </c>
      <c r="D66" s="19" t="s">
        <v>38</v>
      </c>
      <c r="E66" s="19" t="s">
        <v>39</v>
      </c>
      <c r="F66" s="19" t="s">
        <v>47</v>
      </c>
      <c r="G66" s="19" t="s">
        <v>13</v>
      </c>
      <c r="H66" s="19" t="s">
        <v>14</v>
      </c>
      <c r="I66" s="19" t="s">
        <v>15</v>
      </c>
      <c r="J66" s="19" t="s">
        <v>16</v>
      </c>
      <c r="K66" s="31" t="s">
        <v>73</v>
      </c>
      <c r="L66" s="19"/>
      <c r="M66" s="20"/>
    </row>
    <row r="67" spans="1:14" x14ac:dyDescent="0.2">
      <c r="A67" s="6">
        <v>15387</v>
      </c>
      <c r="B67" s="7">
        <v>45669</v>
      </c>
      <c r="C67" s="8">
        <v>0.63541666666666663</v>
      </c>
      <c r="D67" s="9" t="s">
        <v>119</v>
      </c>
      <c r="E67" s="9" t="s">
        <v>125</v>
      </c>
      <c r="F67" s="9" t="s">
        <v>130</v>
      </c>
      <c r="G67" s="9" t="s">
        <v>13</v>
      </c>
      <c r="H67" s="9" t="s">
        <v>14</v>
      </c>
      <c r="I67" s="9" t="s">
        <v>122</v>
      </c>
      <c r="J67" s="9" t="s">
        <v>16</v>
      </c>
      <c r="K67" s="33" t="s">
        <v>141</v>
      </c>
      <c r="L67" s="24" t="s">
        <v>141</v>
      </c>
      <c r="M67" s="25" t="s">
        <v>141</v>
      </c>
    </row>
    <row r="68" spans="1:14" x14ac:dyDescent="0.2">
      <c r="A68" s="11">
        <v>7501</v>
      </c>
      <c r="B68" s="12">
        <v>45669</v>
      </c>
      <c r="C68" s="13">
        <v>0.66666666666666663</v>
      </c>
      <c r="D68" t="s">
        <v>61</v>
      </c>
      <c r="E68" t="s">
        <v>82</v>
      </c>
      <c r="F68" t="s">
        <v>89</v>
      </c>
      <c r="G68" t="s">
        <v>13</v>
      </c>
      <c r="H68" t="s">
        <v>14</v>
      </c>
      <c r="I68" t="s">
        <v>15</v>
      </c>
      <c r="J68" t="s">
        <v>16</v>
      </c>
      <c r="K68" s="31" t="s">
        <v>137</v>
      </c>
      <c r="M68" s="21"/>
    </row>
    <row r="69" spans="1:14" ht="16" thickBot="1" x14ac:dyDescent="0.25">
      <c r="A69" s="16">
        <v>8904</v>
      </c>
      <c r="B69" s="17">
        <v>45669</v>
      </c>
      <c r="C69" s="18">
        <v>0.70138888888888884</v>
      </c>
      <c r="D69" s="19" t="s">
        <v>61</v>
      </c>
      <c r="E69" s="19" t="s">
        <v>90</v>
      </c>
      <c r="F69" s="19" t="s">
        <v>98</v>
      </c>
      <c r="G69" s="19" t="s">
        <v>13</v>
      </c>
      <c r="H69" s="19" t="s">
        <v>14</v>
      </c>
      <c r="I69" s="19" t="s">
        <v>15</v>
      </c>
      <c r="J69" s="19" t="s">
        <v>16</v>
      </c>
      <c r="K69" s="34" t="s">
        <v>140</v>
      </c>
      <c r="L69" s="22" t="s">
        <v>140</v>
      </c>
      <c r="M69" s="23" t="s">
        <v>140</v>
      </c>
    </row>
    <row r="70" spans="1:14" x14ac:dyDescent="0.2">
      <c r="A70" s="6">
        <v>15379</v>
      </c>
      <c r="B70" s="7">
        <v>45675</v>
      </c>
      <c r="C70" s="8">
        <v>0.55208333333333337</v>
      </c>
      <c r="D70" s="9" t="s">
        <v>119</v>
      </c>
      <c r="E70" s="9" t="s">
        <v>120</v>
      </c>
      <c r="F70" s="9" t="s">
        <v>126</v>
      </c>
      <c r="G70" s="9" t="s">
        <v>13</v>
      </c>
      <c r="H70" s="9" t="s">
        <v>14</v>
      </c>
      <c r="I70" s="9" t="s">
        <v>122</v>
      </c>
      <c r="J70" s="9" t="s">
        <v>16</v>
      </c>
      <c r="K70" s="33" t="s">
        <v>139</v>
      </c>
      <c r="L70" s="24" t="s">
        <v>139</v>
      </c>
      <c r="M70" s="25" t="s">
        <v>139</v>
      </c>
    </row>
    <row r="71" spans="1:14" x14ac:dyDescent="0.2">
      <c r="A71" s="11">
        <v>11670</v>
      </c>
      <c r="B71" s="12">
        <v>45675</v>
      </c>
      <c r="C71" s="13">
        <v>0.58333333333333337</v>
      </c>
      <c r="D71" t="s">
        <v>112</v>
      </c>
      <c r="E71" t="s">
        <v>113</v>
      </c>
      <c r="F71" t="s">
        <v>115</v>
      </c>
      <c r="G71" t="s">
        <v>13</v>
      </c>
      <c r="H71" t="s">
        <v>14</v>
      </c>
      <c r="I71" t="s">
        <v>15</v>
      </c>
      <c r="J71" t="s">
        <v>16</v>
      </c>
      <c r="K71" s="31" t="s">
        <v>139</v>
      </c>
      <c r="L71" s="26" t="s">
        <v>139</v>
      </c>
      <c r="M71" s="27" t="s">
        <v>139</v>
      </c>
    </row>
    <row r="72" spans="1:14" x14ac:dyDescent="0.2">
      <c r="A72" s="11">
        <v>7505</v>
      </c>
      <c r="B72" s="12">
        <v>45675</v>
      </c>
      <c r="C72" s="13">
        <v>0.61458333333333337</v>
      </c>
      <c r="D72" t="s">
        <v>61</v>
      </c>
      <c r="E72" t="s">
        <v>82</v>
      </c>
      <c r="F72" t="s">
        <v>87</v>
      </c>
      <c r="G72" t="s">
        <v>13</v>
      </c>
      <c r="H72" t="s">
        <v>14</v>
      </c>
      <c r="I72" t="s">
        <v>15</v>
      </c>
      <c r="J72" t="s">
        <v>16</v>
      </c>
      <c r="K72" s="31" t="s">
        <v>143</v>
      </c>
      <c r="M72" s="21"/>
    </row>
    <row r="73" spans="1:14" x14ac:dyDescent="0.2">
      <c r="A73" s="11">
        <v>5676</v>
      </c>
      <c r="B73" s="12">
        <v>45675</v>
      </c>
      <c r="C73" s="13">
        <v>0.64930555555555558</v>
      </c>
      <c r="D73" t="s">
        <v>61</v>
      </c>
      <c r="E73" t="s">
        <v>72</v>
      </c>
      <c r="F73" t="s">
        <v>78</v>
      </c>
      <c r="G73" t="s">
        <v>13</v>
      </c>
      <c r="H73" t="s">
        <v>14</v>
      </c>
      <c r="I73" t="s">
        <v>15</v>
      </c>
      <c r="J73" t="s">
        <v>16</v>
      </c>
      <c r="K73" s="31" t="s">
        <v>143</v>
      </c>
      <c r="M73" s="21"/>
    </row>
    <row r="74" spans="1:14" x14ac:dyDescent="0.2">
      <c r="A74" s="11">
        <v>2314</v>
      </c>
      <c r="B74" s="12">
        <v>45675</v>
      </c>
      <c r="C74" s="13">
        <v>0.69444444444444442</v>
      </c>
      <c r="D74" t="s">
        <v>17</v>
      </c>
      <c r="E74" t="s">
        <v>18</v>
      </c>
      <c r="F74" t="s">
        <v>30</v>
      </c>
      <c r="G74" t="s">
        <v>13</v>
      </c>
      <c r="H74" t="s">
        <v>14</v>
      </c>
      <c r="I74" t="s">
        <v>15</v>
      </c>
      <c r="J74" t="s">
        <v>16</v>
      </c>
      <c r="K74" s="31" t="s">
        <v>139</v>
      </c>
      <c r="M74" s="21"/>
    </row>
    <row r="75" spans="1:14" x14ac:dyDescent="0.2">
      <c r="A75" s="11">
        <v>3087</v>
      </c>
      <c r="B75" s="12">
        <v>45675</v>
      </c>
      <c r="C75" s="13">
        <v>0.73611111111111116</v>
      </c>
      <c r="D75" t="s">
        <v>17</v>
      </c>
      <c r="E75" t="s">
        <v>41</v>
      </c>
      <c r="F75" t="s">
        <v>48</v>
      </c>
      <c r="G75" t="s">
        <v>13</v>
      </c>
      <c r="H75" t="s">
        <v>14</v>
      </c>
      <c r="I75" t="s">
        <v>15</v>
      </c>
      <c r="J75" t="s">
        <v>16</v>
      </c>
      <c r="K75" s="31" t="s">
        <v>139</v>
      </c>
      <c r="M75" s="21"/>
    </row>
    <row r="76" spans="1:14" ht="16" thickBot="1" x14ac:dyDescent="0.25">
      <c r="A76" s="16">
        <v>907</v>
      </c>
      <c r="B76" s="17">
        <v>45675</v>
      </c>
      <c r="C76" s="18">
        <v>0.77777777777777779</v>
      </c>
      <c r="D76" s="19" t="s">
        <v>20</v>
      </c>
      <c r="E76" s="19" t="s">
        <v>11</v>
      </c>
      <c r="F76" s="19" t="s">
        <v>31</v>
      </c>
      <c r="G76" s="19" t="s">
        <v>13</v>
      </c>
      <c r="H76" s="19" t="s">
        <v>14</v>
      </c>
      <c r="I76" s="19" t="s">
        <v>15</v>
      </c>
      <c r="J76" s="19" t="s">
        <v>16</v>
      </c>
      <c r="K76" s="34" t="s">
        <v>139</v>
      </c>
      <c r="L76" s="19"/>
      <c r="M76" s="20"/>
    </row>
    <row r="77" spans="1:14" x14ac:dyDescent="0.2">
      <c r="A77" s="6"/>
      <c r="B77" s="7">
        <v>45682</v>
      </c>
      <c r="C77" s="8">
        <v>0.55208333333333337</v>
      </c>
      <c r="D77" s="9" t="s">
        <v>61</v>
      </c>
      <c r="E77" s="9" t="s">
        <v>73</v>
      </c>
      <c r="F77" s="9" t="s">
        <v>76</v>
      </c>
      <c r="G77" s="9"/>
      <c r="H77" s="9"/>
      <c r="I77" s="9"/>
      <c r="J77" s="9"/>
      <c r="K77" s="33" t="s">
        <v>138</v>
      </c>
      <c r="L77" s="9"/>
      <c r="M77" s="10"/>
      <c r="N77" s="40" t="s">
        <v>162</v>
      </c>
    </row>
    <row r="78" spans="1:14" x14ac:dyDescent="0.2">
      <c r="A78" s="11">
        <v>3082</v>
      </c>
      <c r="B78" s="12">
        <v>45682</v>
      </c>
      <c r="C78" s="13">
        <v>0.59375</v>
      </c>
      <c r="D78" t="s">
        <v>17</v>
      </c>
      <c r="E78" t="s">
        <v>41</v>
      </c>
      <c r="F78" t="s">
        <v>49</v>
      </c>
      <c r="G78" t="s">
        <v>13</v>
      </c>
      <c r="H78" t="s">
        <v>27</v>
      </c>
      <c r="I78" t="s">
        <v>15</v>
      </c>
      <c r="J78" t="s">
        <v>16</v>
      </c>
      <c r="K78" s="31" t="s">
        <v>73</v>
      </c>
      <c r="M78" s="21"/>
    </row>
    <row r="79" spans="1:14" x14ac:dyDescent="0.2">
      <c r="A79" s="11">
        <v>4584</v>
      </c>
      <c r="B79" s="12">
        <v>45682</v>
      </c>
      <c r="C79" s="13">
        <v>0.63541666666666663</v>
      </c>
      <c r="D79" t="s">
        <v>61</v>
      </c>
      <c r="E79" t="s">
        <v>62</v>
      </c>
      <c r="F79" t="s">
        <v>68</v>
      </c>
      <c r="G79" t="s">
        <v>13</v>
      </c>
      <c r="H79" t="s">
        <v>27</v>
      </c>
      <c r="I79" t="s">
        <v>15</v>
      </c>
      <c r="J79" t="s">
        <v>16</v>
      </c>
      <c r="K79" s="31" t="s">
        <v>73</v>
      </c>
      <c r="M79" s="21"/>
    </row>
    <row r="80" spans="1:14" ht="16" thickBot="1" x14ac:dyDescent="0.25">
      <c r="A80" s="16">
        <v>1749</v>
      </c>
      <c r="B80" s="17">
        <v>45682</v>
      </c>
      <c r="C80" s="18">
        <v>0.67708333333333337</v>
      </c>
      <c r="D80" s="19" t="s">
        <v>38</v>
      </c>
      <c r="E80" s="19" t="s">
        <v>39</v>
      </c>
      <c r="F80" s="19" t="s">
        <v>50</v>
      </c>
      <c r="G80" s="19" t="s">
        <v>13</v>
      </c>
      <c r="H80" s="19" t="s">
        <v>27</v>
      </c>
      <c r="I80" s="19" t="s">
        <v>15</v>
      </c>
      <c r="J80" s="19" t="s">
        <v>16</v>
      </c>
      <c r="K80" s="34" t="s">
        <v>138</v>
      </c>
      <c r="L80" s="19"/>
      <c r="M80" s="20"/>
      <c r="N80" s="40" t="s">
        <v>165</v>
      </c>
    </row>
    <row r="81" spans="1:14" x14ac:dyDescent="0.2">
      <c r="A81" s="6">
        <v>7502</v>
      </c>
      <c r="B81" s="7">
        <v>45683</v>
      </c>
      <c r="C81" s="8">
        <v>0.73611111111111116</v>
      </c>
      <c r="D81" s="9" t="s">
        <v>61</v>
      </c>
      <c r="E81" s="9" t="s">
        <v>82</v>
      </c>
      <c r="F81" s="9" t="s">
        <v>83</v>
      </c>
      <c r="G81" s="9" t="s">
        <v>13</v>
      </c>
      <c r="H81" s="9" t="s">
        <v>27</v>
      </c>
      <c r="I81" s="9" t="s">
        <v>15</v>
      </c>
      <c r="J81" s="9" t="s">
        <v>16</v>
      </c>
      <c r="K81" s="33" t="s">
        <v>136</v>
      </c>
      <c r="L81" s="9"/>
      <c r="M81" s="10"/>
    </row>
    <row r="82" spans="1:14" ht="16" thickBot="1" x14ac:dyDescent="0.25">
      <c r="A82" s="16">
        <v>8905</v>
      </c>
      <c r="B82" s="17">
        <v>45683</v>
      </c>
      <c r="C82" s="18">
        <v>0.77430555555555558</v>
      </c>
      <c r="D82" s="19" t="s">
        <v>61</v>
      </c>
      <c r="E82" s="19" t="s">
        <v>90</v>
      </c>
      <c r="F82" s="19" t="s">
        <v>99</v>
      </c>
      <c r="G82" s="19" t="s">
        <v>13</v>
      </c>
      <c r="H82" s="19" t="s">
        <v>27</v>
      </c>
      <c r="I82" s="19" t="s">
        <v>15</v>
      </c>
      <c r="J82" s="19" t="s">
        <v>16</v>
      </c>
      <c r="K82" s="34" t="s">
        <v>140</v>
      </c>
      <c r="L82" s="22" t="s">
        <v>140</v>
      </c>
      <c r="M82" s="23" t="s">
        <v>140</v>
      </c>
    </row>
    <row r="83" spans="1:14" x14ac:dyDescent="0.2">
      <c r="A83" s="6">
        <v>2315</v>
      </c>
      <c r="B83" s="7">
        <v>45689</v>
      </c>
      <c r="C83" s="8">
        <v>0.77083333333333337</v>
      </c>
      <c r="D83" s="9" t="s">
        <v>17</v>
      </c>
      <c r="E83" s="9" t="s">
        <v>18</v>
      </c>
      <c r="F83" s="9" t="s">
        <v>19</v>
      </c>
      <c r="G83" s="9" t="s">
        <v>13</v>
      </c>
      <c r="H83" s="9" t="s">
        <v>14</v>
      </c>
      <c r="I83" s="9" t="s">
        <v>15</v>
      </c>
      <c r="J83" s="9" t="s">
        <v>16</v>
      </c>
      <c r="K83" s="33" t="s">
        <v>141</v>
      </c>
      <c r="L83" s="9"/>
      <c r="M83" s="10"/>
    </row>
    <row r="84" spans="1:14" ht="16" thickBot="1" x14ac:dyDescent="0.25">
      <c r="A84" s="16">
        <v>3088</v>
      </c>
      <c r="B84" s="17">
        <v>45689</v>
      </c>
      <c r="C84" s="18">
        <v>0.8125</v>
      </c>
      <c r="D84" s="19" t="s">
        <v>17</v>
      </c>
      <c r="E84" s="19" t="s">
        <v>41</v>
      </c>
      <c r="F84" s="19" t="s">
        <v>51</v>
      </c>
      <c r="G84" s="19" t="s">
        <v>13</v>
      </c>
      <c r="H84" s="19" t="s">
        <v>14</v>
      </c>
      <c r="I84" s="19" t="s">
        <v>15</v>
      </c>
      <c r="J84" s="19" t="s">
        <v>16</v>
      </c>
      <c r="K84" s="34" t="s">
        <v>142</v>
      </c>
      <c r="L84" s="19"/>
      <c r="M84" s="20"/>
    </row>
    <row r="85" spans="1:14" x14ac:dyDescent="0.2">
      <c r="A85" s="6">
        <v>5677</v>
      </c>
      <c r="B85" s="7">
        <v>45690</v>
      </c>
      <c r="C85" s="8">
        <v>0.63541666666666663</v>
      </c>
      <c r="D85" s="9" t="s">
        <v>61</v>
      </c>
      <c r="E85" s="9" t="s">
        <v>72</v>
      </c>
      <c r="F85" s="9" t="s">
        <v>79</v>
      </c>
      <c r="G85" s="9" t="s">
        <v>13</v>
      </c>
      <c r="H85" s="9" t="s">
        <v>14</v>
      </c>
      <c r="I85" s="9" t="s">
        <v>15</v>
      </c>
      <c r="J85" s="9" t="s">
        <v>16</v>
      </c>
      <c r="K85" s="33" t="s">
        <v>137</v>
      </c>
      <c r="L85" s="9"/>
      <c r="M85" s="10"/>
    </row>
    <row r="86" spans="1:14" x14ac:dyDescent="0.2">
      <c r="A86" s="11">
        <v>908</v>
      </c>
      <c r="B86" s="12">
        <v>45690</v>
      </c>
      <c r="C86" s="13">
        <v>0.68055555555555558</v>
      </c>
      <c r="D86" t="s">
        <v>20</v>
      </c>
      <c r="E86" t="s">
        <v>11</v>
      </c>
      <c r="F86" t="s">
        <v>32</v>
      </c>
      <c r="G86" t="s">
        <v>13</v>
      </c>
      <c r="H86" t="s">
        <v>14</v>
      </c>
      <c r="I86" t="s">
        <v>15</v>
      </c>
      <c r="J86" t="s">
        <v>16</v>
      </c>
      <c r="K86" s="31" t="s">
        <v>139</v>
      </c>
      <c r="M86" s="21"/>
    </row>
    <row r="87" spans="1:14" ht="16" thickBot="1" x14ac:dyDescent="0.25">
      <c r="A87" s="16">
        <v>1750</v>
      </c>
      <c r="B87" s="17">
        <v>45690</v>
      </c>
      <c r="C87" s="18">
        <v>0.72916666666666663</v>
      </c>
      <c r="D87" s="19" t="s">
        <v>38</v>
      </c>
      <c r="E87" s="19" t="s">
        <v>39</v>
      </c>
      <c r="F87" s="19" t="s">
        <v>52</v>
      </c>
      <c r="G87" s="19" t="s">
        <v>13</v>
      </c>
      <c r="H87" s="19" t="s">
        <v>14</v>
      </c>
      <c r="I87" s="19" t="s">
        <v>15</v>
      </c>
      <c r="J87" s="19" t="s">
        <v>16</v>
      </c>
      <c r="K87" s="34" t="s">
        <v>136</v>
      </c>
      <c r="L87" s="19"/>
      <c r="M87" s="20"/>
    </row>
    <row r="88" spans="1:14" x14ac:dyDescent="0.2">
      <c r="A88" s="6">
        <v>8906</v>
      </c>
      <c r="B88" s="7">
        <v>45697</v>
      </c>
      <c r="C88" s="8">
        <v>0.59375</v>
      </c>
      <c r="D88" s="9" t="s">
        <v>61</v>
      </c>
      <c r="E88" s="9" t="s">
        <v>90</v>
      </c>
      <c r="F88" s="9" t="s">
        <v>100</v>
      </c>
      <c r="G88" s="9" t="s">
        <v>13</v>
      </c>
      <c r="H88" s="9" t="s">
        <v>27</v>
      </c>
      <c r="I88" s="9" t="s">
        <v>15</v>
      </c>
      <c r="J88" s="9" t="s">
        <v>16</v>
      </c>
      <c r="K88" s="33" t="s">
        <v>136</v>
      </c>
      <c r="L88" s="41" t="s">
        <v>136</v>
      </c>
      <c r="M88" s="42" t="s">
        <v>136</v>
      </c>
      <c r="N88" s="40" t="s">
        <v>162</v>
      </c>
    </row>
    <row r="89" spans="1:14" ht="16" thickBot="1" x14ac:dyDescent="0.25">
      <c r="A89" s="16">
        <v>7503</v>
      </c>
      <c r="B89" s="17">
        <v>45697</v>
      </c>
      <c r="C89" s="18">
        <v>0.62847222222222221</v>
      </c>
      <c r="D89" s="19" t="s">
        <v>61</v>
      </c>
      <c r="E89" s="19" t="s">
        <v>82</v>
      </c>
      <c r="F89" s="19" t="s">
        <v>84</v>
      </c>
      <c r="G89" s="19" t="s">
        <v>13</v>
      </c>
      <c r="H89" s="19" t="s">
        <v>27</v>
      </c>
      <c r="I89" s="19" t="s">
        <v>15</v>
      </c>
      <c r="J89" s="19" t="s">
        <v>16</v>
      </c>
      <c r="K89" s="34" t="s">
        <v>141</v>
      </c>
      <c r="L89" s="19"/>
      <c r="M89" s="20"/>
    </row>
    <row r="90" spans="1:14" x14ac:dyDescent="0.2">
      <c r="A90" s="6">
        <v>905</v>
      </c>
      <c r="B90" s="7">
        <v>45704</v>
      </c>
      <c r="C90" s="8">
        <v>0.64583333333333337</v>
      </c>
      <c r="D90" s="9" t="s">
        <v>20</v>
      </c>
      <c r="E90" s="9" t="s">
        <v>11</v>
      </c>
      <c r="F90" s="9" t="s">
        <v>33</v>
      </c>
      <c r="G90" s="9" t="s">
        <v>13</v>
      </c>
      <c r="H90" s="9" t="s">
        <v>14</v>
      </c>
      <c r="I90" s="9" t="s">
        <v>15</v>
      </c>
      <c r="J90" s="9" t="s">
        <v>16</v>
      </c>
      <c r="K90" s="33" t="s">
        <v>138</v>
      </c>
      <c r="L90" s="9"/>
      <c r="M90" s="10"/>
    </row>
    <row r="91" spans="1:14" ht="16" thickBot="1" x14ac:dyDescent="0.25">
      <c r="A91" s="16">
        <v>1747</v>
      </c>
      <c r="B91" s="17">
        <v>45704</v>
      </c>
      <c r="C91" s="18">
        <v>0.69791666666666663</v>
      </c>
      <c r="D91" s="19" t="s">
        <v>38</v>
      </c>
      <c r="E91" s="19" t="s">
        <v>39</v>
      </c>
      <c r="F91" s="19" t="s">
        <v>53</v>
      </c>
      <c r="G91" s="19" t="s">
        <v>13</v>
      </c>
      <c r="H91" s="19" t="s">
        <v>14</v>
      </c>
      <c r="I91" s="19" t="s">
        <v>15</v>
      </c>
      <c r="J91" s="19" t="s">
        <v>16</v>
      </c>
      <c r="K91" s="34" t="s">
        <v>136</v>
      </c>
      <c r="L91" s="19"/>
      <c r="M91" s="20"/>
    </row>
    <row r="92" spans="1:14" x14ac:dyDescent="0.2">
      <c r="A92" s="6">
        <v>5678</v>
      </c>
      <c r="B92" s="7">
        <v>45724</v>
      </c>
      <c r="C92" s="8">
        <v>0.55208333333333337</v>
      </c>
      <c r="D92" s="9" t="s">
        <v>61</v>
      </c>
      <c r="E92" s="9" t="s">
        <v>72</v>
      </c>
      <c r="F92" s="9" t="s">
        <v>80</v>
      </c>
      <c r="G92" s="9" t="s">
        <v>13</v>
      </c>
      <c r="H92" s="9" t="s">
        <v>14</v>
      </c>
      <c r="I92" s="9" t="s">
        <v>15</v>
      </c>
      <c r="J92" s="9" t="s">
        <v>16</v>
      </c>
      <c r="K92" s="33" t="s">
        <v>143</v>
      </c>
      <c r="L92" s="9"/>
      <c r="M92" s="10"/>
    </row>
    <row r="93" spans="1:14" x14ac:dyDescent="0.2">
      <c r="A93" s="11">
        <v>2316</v>
      </c>
      <c r="B93" s="12">
        <v>45724</v>
      </c>
      <c r="C93" s="13">
        <v>0.59375</v>
      </c>
      <c r="D93" t="s">
        <v>17</v>
      </c>
      <c r="E93" t="s">
        <v>18</v>
      </c>
      <c r="F93" t="s">
        <v>22</v>
      </c>
      <c r="G93" t="s">
        <v>13</v>
      </c>
      <c r="H93" t="s">
        <v>14</v>
      </c>
      <c r="I93" t="s">
        <v>15</v>
      </c>
      <c r="J93" t="s">
        <v>16</v>
      </c>
      <c r="K93" s="31" t="s">
        <v>139</v>
      </c>
      <c r="M93" s="21"/>
    </row>
    <row r="94" spans="1:14" x14ac:dyDescent="0.2">
      <c r="A94" s="11">
        <v>3089</v>
      </c>
      <c r="B94" s="12">
        <v>45724</v>
      </c>
      <c r="C94" s="13">
        <v>0.63541666666666663</v>
      </c>
      <c r="D94" t="s">
        <v>17</v>
      </c>
      <c r="E94" t="s">
        <v>41</v>
      </c>
      <c r="F94" t="s">
        <v>54</v>
      </c>
      <c r="G94" t="s">
        <v>13</v>
      </c>
      <c r="H94" t="s">
        <v>14</v>
      </c>
      <c r="I94" t="s">
        <v>15</v>
      </c>
      <c r="J94" t="s">
        <v>16</v>
      </c>
      <c r="K94" s="31" t="s">
        <v>142</v>
      </c>
      <c r="M94" s="21"/>
    </row>
    <row r="95" spans="1:14" x14ac:dyDescent="0.2">
      <c r="A95" s="11">
        <v>909</v>
      </c>
      <c r="B95" s="12">
        <v>45724</v>
      </c>
      <c r="C95" s="13">
        <v>0.68055555555555558</v>
      </c>
      <c r="D95" t="s">
        <v>20</v>
      </c>
      <c r="E95" t="s">
        <v>11</v>
      </c>
      <c r="F95" t="s">
        <v>34</v>
      </c>
      <c r="G95" t="s">
        <v>13</v>
      </c>
      <c r="H95" t="s">
        <v>14</v>
      </c>
      <c r="I95" t="s">
        <v>15</v>
      </c>
      <c r="J95" t="s">
        <v>16</v>
      </c>
      <c r="K95" s="31" t="s">
        <v>143</v>
      </c>
      <c r="M95" s="21"/>
    </row>
    <row r="96" spans="1:14" x14ac:dyDescent="0.2">
      <c r="A96" s="11">
        <v>1751</v>
      </c>
      <c r="B96" s="12">
        <v>45724</v>
      </c>
      <c r="C96" s="13">
        <v>0.72569444444444442</v>
      </c>
      <c r="D96" t="s">
        <v>38</v>
      </c>
      <c r="E96" t="s">
        <v>39</v>
      </c>
      <c r="F96" t="s">
        <v>55</v>
      </c>
      <c r="G96" t="s">
        <v>13</v>
      </c>
      <c r="H96" t="s">
        <v>14</v>
      </c>
      <c r="I96" t="s">
        <v>15</v>
      </c>
      <c r="J96" t="s">
        <v>16</v>
      </c>
      <c r="K96" s="31" t="s">
        <v>136</v>
      </c>
      <c r="M96" s="21"/>
    </row>
    <row r="97" spans="1:14" ht="16" thickBot="1" x14ac:dyDescent="0.25">
      <c r="A97" s="16">
        <v>15389</v>
      </c>
      <c r="B97" s="17">
        <v>45724</v>
      </c>
      <c r="C97" s="18">
        <v>0.76388888888888884</v>
      </c>
      <c r="D97" s="19" t="s">
        <v>119</v>
      </c>
      <c r="E97" s="19" t="s">
        <v>125</v>
      </c>
      <c r="F97" s="19" t="s">
        <v>128</v>
      </c>
      <c r="G97" s="19" t="s">
        <v>13</v>
      </c>
      <c r="H97" s="19" t="s">
        <v>14</v>
      </c>
      <c r="I97" s="19" t="s">
        <v>122</v>
      </c>
      <c r="J97" s="19" t="s">
        <v>16</v>
      </c>
      <c r="K97" s="34" t="s">
        <v>137</v>
      </c>
      <c r="L97" s="28" t="s">
        <v>137</v>
      </c>
      <c r="M97" s="29" t="s">
        <v>137</v>
      </c>
    </row>
    <row r="98" spans="1:14" x14ac:dyDescent="0.2">
      <c r="A98" s="6">
        <v>15380</v>
      </c>
      <c r="B98" s="7">
        <v>45725</v>
      </c>
      <c r="C98" s="8">
        <v>0.59375</v>
      </c>
      <c r="D98" s="9" t="s">
        <v>119</v>
      </c>
      <c r="E98" s="9" t="s">
        <v>120</v>
      </c>
      <c r="F98" s="9" t="s">
        <v>127</v>
      </c>
      <c r="G98" s="9" t="s">
        <v>13</v>
      </c>
      <c r="H98" s="9" t="s">
        <v>27</v>
      </c>
      <c r="I98" s="9" t="s">
        <v>122</v>
      </c>
      <c r="J98" s="9" t="s">
        <v>16</v>
      </c>
      <c r="K98" s="33" t="s">
        <v>73</v>
      </c>
      <c r="L98" s="24" t="s">
        <v>73</v>
      </c>
      <c r="M98" s="25" t="s">
        <v>73</v>
      </c>
      <c r="N98" s="40" t="s">
        <v>163</v>
      </c>
    </row>
    <row r="99" spans="1:14" x14ac:dyDescent="0.2">
      <c r="A99" s="11">
        <v>4585</v>
      </c>
      <c r="B99" s="12">
        <v>45725</v>
      </c>
      <c r="C99" s="13">
        <v>0.62847222222222221</v>
      </c>
      <c r="D99" t="s">
        <v>61</v>
      </c>
      <c r="E99" t="s">
        <v>62</v>
      </c>
      <c r="F99" t="s">
        <v>69</v>
      </c>
      <c r="G99" t="s">
        <v>13</v>
      </c>
      <c r="H99" t="s">
        <v>27</v>
      </c>
      <c r="I99" t="s">
        <v>15</v>
      </c>
      <c r="J99" t="s">
        <v>16</v>
      </c>
      <c r="K99" s="31" t="s">
        <v>143</v>
      </c>
      <c r="M99" s="21"/>
    </row>
    <row r="100" spans="1:14" ht="16" thickBot="1" x14ac:dyDescent="0.25">
      <c r="A100" s="16"/>
      <c r="B100" s="17">
        <v>45725</v>
      </c>
      <c r="C100" s="18">
        <v>0.67013888888888884</v>
      </c>
      <c r="D100" s="19" t="s">
        <v>61</v>
      </c>
      <c r="E100" s="19" t="s">
        <v>73</v>
      </c>
      <c r="F100" s="19" t="s">
        <v>78</v>
      </c>
      <c r="G100" s="19"/>
      <c r="H100" s="19"/>
      <c r="I100" s="19"/>
      <c r="J100" s="19"/>
      <c r="K100" s="34" t="s">
        <v>138</v>
      </c>
      <c r="L100" s="19"/>
      <c r="M100" s="20"/>
    </row>
    <row r="101" spans="1:14" x14ac:dyDescent="0.2">
      <c r="A101" s="6">
        <v>8907</v>
      </c>
      <c r="B101" s="7">
        <v>45732</v>
      </c>
      <c r="C101" s="8">
        <v>0.59375</v>
      </c>
      <c r="D101" s="9" t="s">
        <v>61</v>
      </c>
      <c r="E101" s="9" t="s">
        <v>90</v>
      </c>
      <c r="F101" s="9" t="s">
        <v>101</v>
      </c>
      <c r="G101" s="9" t="s">
        <v>13</v>
      </c>
      <c r="H101" s="9" t="s">
        <v>27</v>
      </c>
      <c r="I101" s="9" t="s">
        <v>15</v>
      </c>
      <c r="J101" s="9" t="s">
        <v>16</v>
      </c>
      <c r="K101" s="33" t="s">
        <v>137</v>
      </c>
      <c r="L101" s="41" t="s">
        <v>137</v>
      </c>
      <c r="M101" s="42" t="s">
        <v>137</v>
      </c>
      <c r="N101" s="40" t="s">
        <v>162</v>
      </c>
    </row>
    <row r="102" spans="1:14" ht="16" thickBot="1" x14ac:dyDescent="0.25">
      <c r="A102" s="16">
        <v>7504</v>
      </c>
      <c r="B102" s="17">
        <v>45732</v>
      </c>
      <c r="C102" s="18">
        <v>0.62847222222222221</v>
      </c>
      <c r="D102" s="19" t="s">
        <v>61</v>
      </c>
      <c r="E102" s="19" t="s">
        <v>82</v>
      </c>
      <c r="F102" s="19" t="s">
        <v>86</v>
      </c>
      <c r="G102" s="19" t="s">
        <v>13</v>
      </c>
      <c r="H102" s="19" t="s">
        <v>27</v>
      </c>
      <c r="I102" s="19" t="s">
        <v>15</v>
      </c>
      <c r="J102" s="19" t="s">
        <v>16</v>
      </c>
      <c r="K102" s="34" t="s">
        <v>141</v>
      </c>
      <c r="L102" s="19"/>
      <c r="M102" s="20"/>
    </row>
    <row r="103" spans="1:14" x14ac:dyDescent="0.2">
      <c r="A103" s="6">
        <v>15375</v>
      </c>
      <c r="B103" s="7">
        <v>45738</v>
      </c>
      <c r="C103" s="8">
        <v>0.55208333333333337</v>
      </c>
      <c r="D103" s="9" t="s">
        <v>119</v>
      </c>
      <c r="E103" s="9" t="s">
        <v>120</v>
      </c>
      <c r="F103" s="9" t="s">
        <v>128</v>
      </c>
      <c r="G103" s="9" t="s">
        <v>13</v>
      </c>
      <c r="H103" s="9" t="s">
        <v>14</v>
      </c>
      <c r="I103" s="9" t="s">
        <v>122</v>
      </c>
      <c r="J103" s="9" t="s">
        <v>16</v>
      </c>
      <c r="K103" s="33" t="s">
        <v>139</v>
      </c>
      <c r="L103" s="24" t="s">
        <v>139</v>
      </c>
      <c r="M103" s="25" t="s">
        <v>139</v>
      </c>
    </row>
    <row r="104" spans="1:14" x14ac:dyDescent="0.2">
      <c r="A104" s="11">
        <v>11666</v>
      </c>
      <c r="B104" s="12">
        <v>45738</v>
      </c>
      <c r="C104" s="13">
        <v>0.58333333333333337</v>
      </c>
      <c r="D104" t="s">
        <v>112</v>
      </c>
      <c r="E104" t="s">
        <v>113</v>
      </c>
      <c r="F104" t="s">
        <v>118</v>
      </c>
      <c r="G104" t="s">
        <v>13</v>
      </c>
      <c r="H104" t="s">
        <v>14</v>
      </c>
      <c r="I104" t="s">
        <v>15</v>
      </c>
      <c r="J104" t="s">
        <v>16</v>
      </c>
      <c r="K104" s="31" t="s">
        <v>143</v>
      </c>
      <c r="L104" s="26" t="s">
        <v>143</v>
      </c>
      <c r="M104" s="27" t="s">
        <v>143</v>
      </c>
    </row>
    <row r="105" spans="1:14" x14ac:dyDescent="0.2">
      <c r="A105" s="11">
        <v>5672</v>
      </c>
      <c r="B105" s="12">
        <v>45738</v>
      </c>
      <c r="C105" s="13">
        <v>0.61458333333333337</v>
      </c>
      <c r="D105" t="s">
        <v>61</v>
      </c>
      <c r="E105" t="s">
        <v>72</v>
      </c>
      <c r="F105" t="s">
        <v>81</v>
      </c>
      <c r="G105" t="s">
        <v>13</v>
      </c>
      <c r="H105" t="s">
        <v>14</v>
      </c>
      <c r="I105" t="s">
        <v>15</v>
      </c>
      <c r="J105" t="s">
        <v>16</v>
      </c>
      <c r="K105" s="31" t="s">
        <v>145</v>
      </c>
      <c r="M105" s="21"/>
      <c r="N105" t="s">
        <v>168</v>
      </c>
    </row>
    <row r="106" spans="1:14" x14ac:dyDescent="0.2">
      <c r="A106" s="11">
        <v>2310</v>
      </c>
      <c r="B106" s="12">
        <v>45738</v>
      </c>
      <c r="C106" s="13">
        <v>0.65625</v>
      </c>
      <c r="D106" t="s">
        <v>17</v>
      </c>
      <c r="E106" t="s">
        <v>18</v>
      </c>
      <c r="F106" t="s">
        <v>35</v>
      </c>
      <c r="G106" t="s">
        <v>13</v>
      </c>
      <c r="H106" t="s">
        <v>14</v>
      </c>
      <c r="I106" t="s">
        <v>15</v>
      </c>
      <c r="J106" t="s">
        <v>16</v>
      </c>
      <c r="K106" s="31" t="s">
        <v>145</v>
      </c>
      <c r="M106" s="21"/>
    </row>
    <row r="107" spans="1:14" x14ac:dyDescent="0.2">
      <c r="A107" s="11">
        <v>3083</v>
      </c>
      <c r="B107" s="12">
        <v>45738</v>
      </c>
      <c r="C107" s="13">
        <v>0.69791666666666663</v>
      </c>
      <c r="D107" t="s">
        <v>17</v>
      </c>
      <c r="E107" t="s">
        <v>41</v>
      </c>
      <c r="F107" t="s">
        <v>56</v>
      </c>
      <c r="G107" t="s">
        <v>13</v>
      </c>
      <c r="H107" t="s">
        <v>14</v>
      </c>
      <c r="I107" t="s">
        <v>15</v>
      </c>
      <c r="J107" t="s">
        <v>16</v>
      </c>
      <c r="K107" s="31" t="s">
        <v>145</v>
      </c>
      <c r="M107" s="21"/>
    </row>
    <row r="108" spans="1:14" x14ac:dyDescent="0.2">
      <c r="A108" s="11">
        <v>903</v>
      </c>
      <c r="B108" s="12">
        <v>45738</v>
      </c>
      <c r="C108" s="13">
        <v>0.74305555555555558</v>
      </c>
      <c r="D108" t="s">
        <v>20</v>
      </c>
      <c r="E108" t="s">
        <v>11</v>
      </c>
      <c r="F108" t="s">
        <v>36</v>
      </c>
      <c r="G108" t="s">
        <v>13</v>
      </c>
      <c r="H108" t="s">
        <v>14</v>
      </c>
      <c r="I108" t="s">
        <v>15</v>
      </c>
      <c r="J108" t="s">
        <v>16</v>
      </c>
      <c r="K108" s="31" t="s">
        <v>143</v>
      </c>
      <c r="M108" s="21"/>
    </row>
    <row r="109" spans="1:14" ht="16" thickBot="1" x14ac:dyDescent="0.25">
      <c r="A109" s="16">
        <v>1745</v>
      </c>
      <c r="B109" s="17">
        <v>45738</v>
      </c>
      <c r="C109" s="18">
        <v>0.78819444444444442</v>
      </c>
      <c r="D109" s="19" t="s">
        <v>38</v>
      </c>
      <c r="E109" s="19" t="s">
        <v>39</v>
      </c>
      <c r="F109" s="19" t="s">
        <v>57</v>
      </c>
      <c r="G109" s="19" t="s">
        <v>13</v>
      </c>
      <c r="H109" s="19" t="s">
        <v>14</v>
      </c>
      <c r="I109" s="19" t="s">
        <v>15</v>
      </c>
      <c r="J109" s="19" t="s">
        <v>16</v>
      </c>
      <c r="K109" s="34" t="s">
        <v>136</v>
      </c>
      <c r="L109" s="19"/>
      <c r="M109" s="20"/>
    </row>
    <row r="110" spans="1:14" x14ac:dyDescent="0.2">
      <c r="A110" s="6">
        <v>4586</v>
      </c>
      <c r="B110" s="7">
        <v>45745</v>
      </c>
      <c r="C110" s="8">
        <v>0.55208333333333337</v>
      </c>
      <c r="D110" s="9" t="s">
        <v>61</v>
      </c>
      <c r="E110" s="9" t="s">
        <v>62</v>
      </c>
      <c r="F110" s="9" t="s">
        <v>70</v>
      </c>
      <c r="G110" s="9" t="s">
        <v>13</v>
      </c>
      <c r="H110" s="9" t="s">
        <v>27</v>
      </c>
      <c r="I110" s="9" t="s">
        <v>15</v>
      </c>
      <c r="J110" s="9" t="s">
        <v>16</v>
      </c>
      <c r="K110" s="33" t="s">
        <v>143</v>
      </c>
      <c r="L110" s="9"/>
      <c r="M110" s="10"/>
      <c r="N110" s="40" t="s">
        <v>162</v>
      </c>
    </row>
    <row r="111" spans="1:14" x14ac:dyDescent="0.2">
      <c r="A111" s="11">
        <v>2317</v>
      </c>
      <c r="B111" s="12">
        <v>45745</v>
      </c>
      <c r="C111" s="13">
        <v>0.60069444444444442</v>
      </c>
      <c r="D111" t="s">
        <v>17</v>
      </c>
      <c r="E111" t="s">
        <v>18</v>
      </c>
      <c r="F111" t="s">
        <v>35</v>
      </c>
      <c r="G111" t="s">
        <v>13</v>
      </c>
      <c r="H111" t="s">
        <v>27</v>
      </c>
      <c r="I111" t="s">
        <v>15</v>
      </c>
      <c r="J111" t="s">
        <v>16</v>
      </c>
      <c r="K111" s="31" t="s">
        <v>136</v>
      </c>
      <c r="M111" s="21"/>
    </row>
    <row r="112" spans="1:14" x14ac:dyDescent="0.2">
      <c r="A112" s="11">
        <v>3090</v>
      </c>
      <c r="B112" s="12">
        <v>45745</v>
      </c>
      <c r="C112" s="13">
        <v>0.64236111111111116</v>
      </c>
      <c r="D112" t="s">
        <v>17</v>
      </c>
      <c r="E112" t="s">
        <v>41</v>
      </c>
      <c r="F112" t="s">
        <v>58</v>
      </c>
      <c r="G112" t="s">
        <v>13</v>
      </c>
      <c r="H112" t="s">
        <v>27</v>
      </c>
      <c r="I112" t="s">
        <v>15</v>
      </c>
      <c r="J112" t="s">
        <v>16</v>
      </c>
      <c r="K112" s="31" t="s">
        <v>142</v>
      </c>
      <c r="M112" s="21"/>
    </row>
    <row r="113" spans="1:14" x14ac:dyDescent="0.2">
      <c r="A113" s="11">
        <v>910</v>
      </c>
      <c r="B113" s="12">
        <v>45745</v>
      </c>
      <c r="C113" s="13">
        <v>0.6875</v>
      </c>
      <c r="D113" t="s">
        <v>20</v>
      </c>
      <c r="E113" t="s">
        <v>11</v>
      </c>
      <c r="F113" t="s">
        <v>37</v>
      </c>
      <c r="G113" t="s">
        <v>13</v>
      </c>
      <c r="H113" t="s">
        <v>27</v>
      </c>
      <c r="I113" t="s">
        <v>15</v>
      </c>
      <c r="J113" t="s">
        <v>16</v>
      </c>
      <c r="K113" s="31" t="s">
        <v>142</v>
      </c>
      <c r="M113" s="21"/>
    </row>
    <row r="114" spans="1:14" ht="16" thickBot="1" x14ac:dyDescent="0.25">
      <c r="A114" s="16">
        <v>1752</v>
      </c>
      <c r="B114" s="17">
        <v>45745</v>
      </c>
      <c r="C114" s="18">
        <v>0.73263888888888884</v>
      </c>
      <c r="D114" s="19" t="s">
        <v>38</v>
      </c>
      <c r="E114" s="19" t="s">
        <v>39</v>
      </c>
      <c r="F114" s="19" t="s">
        <v>59</v>
      </c>
      <c r="G114" s="19" t="s">
        <v>13</v>
      </c>
      <c r="H114" s="19" t="s">
        <v>27</v>
      </c>
      <c r="I114" s="19" t="s">
        <v>15</v>
      </c>
      <c r="J114" s="19" t="s">
        <v>16</v>
      </c>
      <c r="K114" s="34" t="s">
        <v>142</v>
      </c>
      <c r="L114" s="19"/>
      <c r="M114" s="20"/>
      <c r="N114" s="40" t="s">
        <v>165</v>
      </c>
    </row>
    <row r="115" spans="1:14" x14ac:dyDescent="0.2">
      <c r="A115" s="6">
        <v>15381</v>
      </c>
      <c r="B115" s="7">
        <v>45746</v>
      </c>
      <c r="C115" s="8">
        <v>0.59375</v>
      </c>
      <c r="D115" s="9" t="s">
        <v>119</v>
      </c>
      <c r="E115" s="9" t="s">
        <v>120</v>
      </c>
      <c r="F115" s="9" t="s">
        <v>129</v>
      </c>
      <c r="G115" s="9" t="s">
        <v>13</v>
      </c>
      <c r="H115" s="9" t="s">
        <v>27</v>
      </c>
      <c r="I115" s="9" t="s">
        <v>122</v>
      </c>
      <c r="J115" s="9" t="s">
        <v>16</v>
      </c>
      <c r="K115" s="33" t="s">
        <v>73</v>
      </c>
      <c r="L115" s="24" t="s">
        <v>73</v>
      </c>
      <c r="M115" s="25" t="s">
        <v>73</v>
      </c>
    </row>
    <row r="116" spans="1:14" x14ac:dyDescent="0.2">
      <c r="A116" s="11">
        <v>15390</v>
      </c>
      <c r="B116" s="12">
        <v>45746</v>
      </c>
      <c r="C116" s="13">
        <v>0.625</v>
      </c>
      <c r="D116" t="s">
        <v>119</v>
      </c>
      <c r="E116" t="s">
        <v>125</v>
      </c>
      <c r="F116" t="s">
        <v>123</v>
      </c>
      <c r="G116" t="s">
        <v>13</v>
      </c>
      <c r="H116" t="s">
        <v>27</v>
      </c>
      <c r="I116" t="s">
        <v>122</v>
      </c>
      <c r="J116" t="s">
        <v>16</v>
      </c>
      <c r="K116" s="31" t="s">
        <v>73</v>
      </c>
      <c r="L116" s="26" t="s">
        <v>73</v>
      </c>
      <c r="M116" s="27" t="s">
        <v>73</v>
      </c>
    </row>
    <row r="117" spans="1:14" ht="16" thickBot="1" x14ac:dyDescent="0.25">
      <c r="A117" s="16"/>
      <c r="B117" s="17">
        <v>45746</v>
      </c>
      <c r="C117" s="18">
        <v>0.65972222222222221</v>
      </c>
      <c r="D117" s="19" t="s">
        <v>61</v>
      </c>
      <c r="E117" s="19" t="s">
        <v>73</v>
      </c>
      <c r="F117" s="19" t="s">
        <v>79</v>
      </c>
      <c r="G117" s="19"/>
      <c r="H117" s="19"/>
      <c r="I117" s="19"/>
      <c r="J117" s="19"/>
      <c r="K117" s="34" t="s">
        <v>143</v>
      </c>
      <c r="L117" s="19"/>
      <c r="M117" s="20"/>
    </row>
    <row r="118" spans="1:14" x14ac:dyDescent="0.2">
      <c r="A118" s="6">
        <v>15382</v>
      </c>
      <c r="B118" s="7">
        <v>45759</v>
      </c>
      <c r="C118" s="8">
        <v>0.55208333333333337</v>
      </c>
      <c r="D118" s="9" t="s">
        <v>119</v>
      </c>
      <c r="E118" s="9" t="s">
        <v>120</v>
      </c>
      <c r="F118" s="9" t="s">
        <v>130</v>
      </c>
      <c r="G118" s="9" t="s">
        <v>13</v>
      </c>
      <c r="H118" s="9" t="s">
        <v>14</v>
      </c>
      <c r="I118" s="9" t="s">
        <v>122</v>
      </c>
      <c r="J118" s="9" t="s">
        <v>16</v>
      </c>
      <c r="K118" s="33" t="s">
        <v>138</v>
      </c>
      <c r="L118" s="24" t="s">
        <v>138</v>
      </c>
      <c r="M118" s="25" t="s">
        <v>138</v>
      </c>
    </row>
    <row r="119" spans="1:14" x14ac:dyDescent="0.2">
      <c r="A119" s="11">
        <v>15391</v>
      </c>
      <c r="B119" s="12">
        <v>45759</v>
      </c>
      <c r="C119" s="13">
        <v>0.58333333333333337</v>
      </c>
      <c r="D119" t="s">
        <v>119</v>
      </c>
      <c r="E119" t="s">
        <v>125</v>
      </c>
      <c r="F119" t="s">
        <v>124</v>
      </c>
      <c r="G119" t="s">
        <v>13</v>
      </c>
      <c r="H119" t="s">
        <v>14</v>
      </c>
      <c r="I119" t="s">
        <v>122</v>
      </c>
      <c r="J119" t="s">
        <v>16</v>
      </c>
      <c r="K119" s="31" t="s">
        <v>143</v>
      </c>
      <c r="L119" s="26" t="s">
        <v>143</v>
      </c>
      <c r="M119" s="27" t="s">
        <v>143</v>
      </c>
    </row>
    <row r="120" spans="1:14" x14ac:dyDescent="0.2">
      <c r="A120" s="11">
        <v>4587</v>
      </c>
      <c r="B120" s="12">
        <v>45759</v>
      </c>
      <c r="C120" s="13">
        <v>0.62152777777777779</v>
      </c>
      <c r="D120" t="s">
        <v>61</v>
      </c>
      <c r="E120" t="s">
        <v>62</v>
      </c>
      <c r="F120" t="s">
        <v>71</v>
      </c>
      <c r="G120" t="s">
        <v>13</v>
      </c>
      <c r="H120" t="s">
        <v>14</v>
      </c>
      <c r="I120" t="s">
        <v>15</v>
      </c>
      <c r="J120" t="s">
        <v>16</v>
      </c>
      <c r="K120" s="31" t="s">
        <v>73</v>
      </c>
      <c r="M120" s="21"/>
    </row>
    <row r="121" spans="1:14" x14ac:dyDescent="0.2">
      <c r="A121" s="11">
        <v>3091</v>
      </c>
      <c r="B121" s="12">
        <v>45759</v>
      </c>
      <c r="C121" s="13">
        <v>0.66319444444444442</v>
      </c>
      <c r="D121" t="s">
        <v>17</v>
      </c>
      <c r="E121" t="s">
        <v>41</v>
      </c>
      <c r="F121" t="s">
        <v>60</v>
      </c>
      <c r="G121" t="s">
        <v>13</v>
      </c>
      <c r="H121" t="s">
        <v>14</v>
      </c>
      <c r="I121" t="s">
        <v>15</v>
      </c>
      <c r="J121" t="s">
        <v>16</v>
      </c>
      <c r="K121" s="31" t="s">
        <v>138</v>
      </c>
      <c r="M121" s="21"/>
    </row>
    <row r="122" spans="1:14" ht="16" thickBot="1" x14ac:dyDescent="0.25">
      <c r="A122" s="16"/>
      <c r="B122" s="17">
        <v>45759</v>
      </c>
      <c r="C122" s="18">
        <v>0.69791666666666663</v>
      </c>
      <c r="D122" s="19" t="s">
        <v>61</v>
      </c>
      <c r="E122" s="19" t="s">
        <v>73</v>
      </c>
      <c r="F122" s="19" t="s">
        <v>80</v>
      </c>
      <c r="G122" s="19"/>
      <c r="H122" s="19"/>
      <c r="I122" s="19"/>
      <c r="J122" s="19"/>
      <c r="K122" s="34" t="s">
        <v>138</v>
      </c>
      <c r="L122" s="19"/>
      <c r="M122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7307-5A16-E446-BB77-A64692268A2B}">
  <dimension ref="B2:B12"/>
  <sheetViews>
    <sheetView workbookViewId="0">
      <selection activeCell="C16" sqref="C16"/>
    </sheetView>
  </sheetViews>
  <sheetFormatPr baseColWidth="10" defaultRowHeight="15" x14ac:dyDescent="0.2"/>
  <cols>
    <col min="1" max="1" width="3.83203125" customWidth="1"/>
    <col min="2" max="2" width="89.1640625" customWidth="1"/>
  </cols>
  <sheetData>
    <row r="2" spans="2:2" ht="15" customHeight="1" x14ac:dyDescent="0.2">
      <c r="B2" s="35" t="s">
        <v>154</v>
      </c>
    </row>
    <row r="3" spans="2:2" ht="15" customHeight="1" x14ac:dyDescent="0.2">
      <c r="B3" s="35" t="s">
        <v>156</v>
      </c>
    </row>
    <row r="4" spans="2:2" ht="15" customHeight="1" x14ac:dyDescent="0.2">
      <c r="B4" s="35" t="s">
        <v>157</v>
      </c>
    </row>
    <row r="5" spans="2:2" ht="16" x14ac:dyDescent="0.2">
      <c r="B5" s="35" t="s">
        <v>155</v>
      </c>
    </row>
    <row r="7" spans="2:2" ht="16" x14ac:dyDescent="0.2">
      <c r="B7" s="35" t="s">
        <v>158</v>
      </c>
    </row>
    <row r="9" spans="2:2" ht="16" x14ac:dyDescent="0.2">
      <c r="B9" s="35" t="s">
        <v>159</v>
      </c>
    </row>
    <row r="11" spans="2:2" ht="16" x14ac:dyDescent="0.2">
      <c r="B11" s="35" t="s">
        <v>160</v>
      </c>
    </row>
    <row r="12" spans="2:2" ht="16" x14ac:dyDescent="0.2">
      <c r="B12" s="35" t="s">
        <v>164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1D101E-D7E3-4474-804B-FAAC4C4BE12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Rooster</vt:lpstr>
      <vt:lpstr>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de Laat</dc:creator>
  <cp:lastModifiedBy>Femke Beckmann</cp:lastModifiedBy>
  <dcterms:created xsi:type="dcterms:W3CDTF">2024-08-12T22:22:46Z</dcterms:created>
  <dcterms:modified xsi:type="dcterms:W3CDTF">2024-09-16T04:21:44Z</dcterms:modified>
</cp:coreProperties>
</file>